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a George\Desktop\DASHBOARD PAGINA\AMORTIZACIONES DE DEUDA\"/>
    </mc:Choice>
  </mc:AlternateContent>
  <xr:revisionPtr revIDLastSave="0" documentId="13_ncr:1_{9073AC4F-DD65-4FEB-9A62-910206B006B7}" xr6:coauthVersionLast="47" xr6:coauthVersionMax="47" xr10:uidLastSave="{00000000-0000-0000-0000-000000000000}"/>
  <bookViews>
    <workbookView xWindow="-120" yWindow="-120" windowWidth="29040" windowHeight="15840" xr2:uid="{827CC371-DC95-4E4F-A300-353C87EC0851}"/>
  </bookViews>
  <sheets>
    <sheet name="DEB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#REF!</definedName>
    <definedName name="\a">#REF!</definedName>
    <definedName name="__123Graph_A" localSheetId="0" hidden="1">[1]CODA98!#REF!</definedName>
    <definedName name="__123Graph_A" hidden="1">[1]CODA98!#REF!</definedName>
    <definedName name="__123Graph_B" localSheetId="0" hidden="1">[1]CODA98!#REF!</definedName>
    <definedName name="__123Graph_B" hidden="1">[1]CODA98!#REF!</definedName>
    <definedName name="__123Graph_C" localSheetId="0" hidden="1">[1]CODA98!#REF!</definedName>
    <definedName name="__123Graph_C" hidden="1">[1]CODA98!#REF!</definedName>
    <definedName name="__123Graph_D" localSheetId="0" hidden="1">[1]CODA98!#REF!</definedName>
    <definedName name="__123Graph_D" hidden="1">[1]CODA98!#REF!</definedName>
    <definedName name="__123Graph_E" localSheetId="0" hidden="1">[1]CODA98!#REF!</definedName>
    <definedName name="__123Graph_E" hidden="1">[1]CODA98!#REF!</definedName>
    <definedName name="__123Graph_F" localSheetId="0" hidden="1">[1]CODA98!#REF!</definedName>
    <definedName name="__123Graph_F" hidden="1">[1]CODA98!#REF!</definedName>
    <definedName name="__123Graph_X" localSheetId="0" hidden="1">[1]CODA98!#REF!</definedName>
    <definedName name="__123Graph_X" hidden="1">[1]CODA98!#REF!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VTS97" localSheetId="0">[2]Q9000!#REF!</definedName>
    <definedName name="_VTS97">[2]Q9000!#REF!</definedName>
    <definedName name="_VTS98" localSheetId="0">[2]Q9000!#REF!</definedName>
    <definedName name="_VTS98">[2]Q9000!#REF!</definedName>
    <definedName name="A_impresión_IM" localSheetId="0">#REF!</definedName>
    <definedName name="A_impresión_IM">#REF!</definedName>
    <definedName name="ACAPULCO" localSheetId="0">#REF!</definedName>
    <definedName name="ACAPULCO">#REF!</definedName>
    <definedName name="AGRICOLA" localSheetId="0">#REF!</definedName>
    <definedName name="AGRICOLA">#REF!</definedName>
    <definedName name="_xlnm.Print_Area" localSheetId="0">#REF!</definedName>
    <definedName name="_xlnm.Print_Area">#REF!</definedName>
    <definedName name="AS2DocOpenMode" hidden="1">"AS2DocumentBrowse"</definedName>
    <definedName name="AS2HasNoAutoHeaderFooter" hidden="1">" "</definedName>
    <definedName name="AS2NamedRange" hidden="1">19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SU" localSheetId="0">#REF!</definedName>
    <definedName name="ASASU">#REF!</definedName>
    <definedName name="ASMON" localSheetId="0">#REF!</definedName>
    <definedName name="ASMON">#REF!</definedName>
    <definedName name="ASOCSA" localSheetId="0">#REF!</definedName>
    <definedName name="ASOCSA">#REF!</definedName>
    <definedName name="BG_Del" hidden="1">15</definedName>
    <definedName name="BG_Ins" hidden="1">4</definedName>
    <definedName name="BG_Mod" hidden="1">6</definedName>
    <definedName name="BMBASDAT" localSheetId="0">#REF!</definedName>
    <definedName name="BMBASDAT">#REF!</definedName>
    <definedName name="BMCONISR" localSheetId="0">#REF!</definedName>
    <definedName name="BMCONISR">#REF!</definedName>
    <definedName name="BMCONPTU" localSheetId="0">#REF!</definedName>
    <definedName name="BMCONPTU">#REF!</definedName>
    <definedName name="CAPYD" localSheetId="0">#REF!</definedName>
    <definedName name="CAPYD">#REF!</definedName>
    <definedName name="CASMIR" localSheetId="0">[3]Q9000!#REF!</definedName>
    <definedName name="CASMIR">[3]Q9000!#REF!</definedName>
    <definedName name="CEDA" localSheetId="0">#REF!</definedName>
    <definedName name="CEDA">#REF!</definedName>
    <definedName name="COMISIONES" localSheetId="0">#REF!</definedName>
    <definedName name="COMISIONES">#REF!</definedName>
    <definedName name="CONCIL" localSheetId="0">#REF!</definedName>
    <definedName name="CONCIL">#REF!</definedName>
    <definedName name="Consulta">[4]Datos!$B$2</definedName>
    <definedName name="Consulta_SPK">[5]Datos!$B$2</definedName>
    <definedName name="DD" localSheetId="0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gfdgdfg" localSheetId="0" hidden="1">#REF!</definedName>
    <definedName name="dfgfdgdfg" hidden="1">#REF!</definedName>
    <definedName name="ESTATAL" localSheetId="0">[6]CPC27!#REF!</definedName>
    <definedName name="ESTATAL">[6]CPC27!#REF!</definedName>
    <definedName name="Factor_Actualizacion" localSheetId="0">#REF!</definedName>
    <definedName name="Factor_Actualizacion">#REF!</definedName>
    <definedName name="GG" localSheetId="0" hidden="1">#REF!</definedName>
    <definedName name="GG" hidden="1">#REF!</definedName>
    <definedName name="H" localSheetId="0" hidden="1">#REF!</definedName>
    <definedName name="H" hidden="1">#REF!</definedName>
    <definedName name="HIU" localSheetId="0">#REF!</definedName>
    <definedName name="HIU">#REF!</definedName>
    <definedName name="ii" localSheetId="0" hidden="1">#REF!</definedName>
    <definedName name="ii" hidden="1">#REF!</definedName>
    <definedName name="IMPULSORA" localSheetId="0">#REF!</definedName>
    <definedName name="IMPULSORA">#REF!</definedName>
    <definedName name="Individual" localSheetId="0">#REF!</definedName>
    <definedName name="Individual">#REF!</definedName>
    <definedName name="MERIDA" localSheetId="0">#REF!</definedName>
    <definedName name="MERIDA">#REF!</definedName>
    <definedName name="NvsEndTime">37361.3111658565</definedName>
    <definedName name="PUEBLA" localSheetId="0">#REF!</definedName>
    <definedName name="PUEBLA">#REF!</definedName>
    <definedName name="PUENTE_DE_PAJA" localSheetId="0">#REF!</definedName>
    <definedName name="PUENTE_DE_PAJA">#REF!</definedName>
    <definedName name="RCBI" localSheetId="0">#REF!</definedName>
    <definedName name="RCBI">#REF!</definedName>
    <definedName name="Ref_1" localSheetId="0">#REF!</definedName>
    <definedName name="Ref_1">#REF!</definedName>
    <definedName name="Ref_10" localSheetId="0">#REF!</definedName>
    <definedName name="Ref_10">#REF!</definedName>
    <definedName name="Ref_11" localSheetId="0">#REF!</definedName>
    <definedName name="Ref_11">#REF!</definedName>
    <definedName name="Ref_12" localSheetId="0">#REF!</definedName>
    <definedName name="Ref_12">#REF!</definedName>
    <definedName name="Ref_13" localSheetId="0">#REF!</definedName>
    <definedName name="Ref_13">#REF!</definedName>
    <definedName name="Ref_14" localSheetId="0">#REF!</definedName>
    <definedName name="Ref_14">#REF!</definedName>
    <definedName name="Ref_15" localSheetId="0">#REF!</definedName>
    <definedName name="Ref_15">#REF!</definedName>
    <definedName name="Ref_16" localSheetId="0">#REF!</definedName>
    <definedName name="Ref_16">#REF!</definedName>
    <definedName name="Ref_17" localSheetId="0">#REF!</definedName>
    <definedName name="Ref_17">#REF!</definedName>
    <definedName name="Ref_18" localSheetId="0">#REF!</definedName>
    <definedName name="Ref_18">#REF!</definedName>
    <definedName name="Ref_2" localSheetId="0">#REF!</definedName>
    <definedName name="Ref_2">#REF!</definedName>
    <definedName name="Ref_3" localSheetId="0">#REF!</definedName>
    <definedName name="Ref_3">#REF!</definedName>
    <definedName name="Ref_4" localSheetId="0">#REF!</definedName>
    <definedName name="Ref_4">#REF!</definedName>
    <definedName name="Ref_5" localSheetId="0">#REF!</definedName>
    <definedName name="Ref_5">#REF!</definedName>
    <definedName name="Ref_6" localSheetId="0">#REF!</definedName>
    <definedName name="Ref_6">#REF!</definedName>
    <definedName name="Ref_7" localSheetId="0">#REF!</definedName>
    <definedName name="Ref_7">#REF!</definedName>
    <definedName name="Ref_8" localSheetId="0">#REF!</definedName>
    <definedName name="Ref_8">#REF!</definedName>
    <definedName name="Ref_9" localSheetId="0">#REF!</definedName>
    <definedName name="Ref_9">#REF!</definedName>
    <definedName name="SAFD" localSheetId="0">#REF!</definedName>
    <definedName name="SAFD">#REF!</definedName>
    <definedName name="SAFI" localSheetId="0">#REF!</definedName>
    <definedName name="SAFI">#REF!</definedName>
    <definedName name="SAHUAYO" localSheetId="0">#REF!</definedName>
    <definedName name="SAHUAYO">#REF!</definedName>
    <definedName name="Sucursal_SPK">[5]Datos!$B$3</definedName>
    <definedName name="SUMARIA" localSheetId="0">#REF!</definedName>
    <definedName name="SUMARIA">#REF!</definedName>
    <definedName name="SUPERPACK" localSheetId="0">#REF!</definedName>
    <definedName name="SUPERPACK">#REF!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1" localSheetId="0">#REF!</definedName>
    <definedName name="TextRefCopy11">#REF!</definedName>
    <definedName name="TextRefCopy12" localSheetId="0">#REF!</definedName>
    <definedName name="TextRefCopy12">#REF!</definedName>
    <definedName name="TextRefCopy16" localSheetId="0">#REF!</definedName>
    <definedName name="TextRefCopy16">#REF!</definedName>
    <definedName name="TextRefCopy17" localSheetId="0">#REF!</definedName>
    <definedName name="TextRefCopy17">#REF!</definedName>
    <definedName name="TextRefCopy18" localSheetId="0">#REF!</definedName>
    <definedName name="TextRefCopy18">#REF!</definedName>
    <definedName name="TextRefCopy19" localSheetId="0">[7]Santander!#REF!</definedName>
    <definedName name="TextRefCopy19">[7]Santander!#REF!</definedName>
    <definedName name="TextRefCopy2" localSheetId="0">#REF!</definedName>
    <definedName name="TextRefCopy2">#REF!</definedName>
    <definedName name="TextRefCopy20" localSheetId="0">[7]Santander!#REF!</definedName>
    <definedName name="TextRefCopy20">[7]Santander!#REF!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[7]Santander!#REF!</definedName>
    <definedName name="TextRefCopy23">[7]Santander!#REF!</definedName>
    <definedName name="TextRefCopy24" localSheetId="0">[7]Santander!#REF!</definedName>
    <definedName name="TextRefCopy24">[7]Santander!#REF!</definedName>
    <definedName name="TextRefCopy25" localSheetId="0">[7]Santander!#REF!</definedName>
    <definedName name="TextRefCopy25">[7]Santander!#REF!</definedName>
    <definedName name="TextRefCopy3" localSheetId="0">#REF!</definedName>
    <definedName name="TextRefCopy3">#REF!</definedName>
    <definedName name="TextRefCopy6" localSheetId="0">#REF!</definedName>
    <definedName name="TextRefCopy6">#REF!</definedName>
    <definedName name="TextRefCopy7" localSheetId="0">#REF!</definedName>
    <definedName name="TextRefCopy7">#REF!</definedName>
    <definedName name="TextRefCopy8" localSheetId="0">#REF!</definedName>
    <definedName name="TextRefCopy8">#REF!</definedName>
    <definedName name="TextRefCopy9" localSheetId="0">#REF!</definedName>
    <definedName name="TextRefCopy9">#REF!</definedName>
    <definedName name="TextRefCopyRangeCount" hidden="1">1</definedName>
    <definedName name="TUXTLA" localSheetId="0">#REF!</definedName>
    <definedName name="TUXTLA">#REF!</definedName>
    <definedName name="VERACRUZ" localSheetId="0">#REF!</definedName>
    <definedName name="VERACRUZ">#REF!</definedName>
    <definedName name="VILLAHERMOSA" localSheetId="0">#REF!</definedName>
    <definedName name="VILLAHERMOSA">#REF!</definedName>
    <definedName name="VTSVF" localSheetId="0">[2]Q9000!#REF!</definedName>
    <definedName name="VTSVF">[2]Q9000!#REF!</definedName>
    <definedName name="VTSVP" localSheetId="0">[2]Q9000!#REF!</definedName>
    <definedName name="VTSVP">[2]Q9000!#REF!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localSheetId="0" hidden="1">#REF!</definedName>
    <definedName name="XREF_COLUMN_1" hidden="1">#REF!</definedName>
    <definedName name="XREF_COLUMN_13" localSheetId="0" hidden="1">'[8]Activo fijo'!#REF!</definedName>
    <definedName name="XREF_COLUMN_13" hidden="1">'[8]Activo fijo'!#REF!</definedName>
    <definedName name="XREF_COLUMN_14" localSheetId="0" hidden="1">'[8]Activo fijo'!#REF!</definedName>
    <definedName name="XREF_COLUMN_14" hidden="1">'[8]Activo fijo'!#REF!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'[9]ACTIVO FIJO'!#REF!</definedName>
    <definedName name="XREF_COLUMN_5" hidden="1">'[9]ACTIVO FIJO'!#REF!</definedName>
    <definedName name="XREF_COLUMN_7" localSheetId="0" hidden="1">#REF!</definedName>
    <definedName name="XREF_COLUMN_7" hidden="1">#REF!</definedName>
    <definedName name="XRefActiveRow" localSheetId="0" hidden="1">#REF!</definedName>
    <definedName name="XRefActiveRow" hidden="1">#REF!</definedName>
    <definedName name="XRefColumnsCount" hidden="1">3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[10]XREF!#REF!</definedName>
    <definedName name="XRefCopy18Row" hidden="1">[10]XREF!#REF!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[11]XREF!#REF!</definedName>
    <definedName name="XRefCopy4Row" hidden="1">[11]XREF!#REF!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9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7" localSheetId="0" hidden="1">#REF!</definedName>
    <definedName name="XRefPaste17" hidden="1">#REF!</definedName>
    <definedName name="XRefPaste18" localSheetId="0" hidden="1">#REF!</definedName>
    <definedName name="XRefPaste18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#REF!</definedName>
    <definedName name="XRefPaste20" hidden="1">#REF!</definedName>
    <definedName name="XRefPaste20Row" localSheetId="0" hidden="1">#REF!</definedName>
    <definedName name="XRefPaste20Row" hidden="1">#REF!</definedName>
    <definedName name="XRefPaste21" localSheetId="0" hidden="1">#REF!</definedName>
    <definedName name="XRefPaste21" hidden="1">#REF!</definedName>
    <definedName name="XRefPaste21Row" localSheetId="0" hidden="1">#REF!</definedName>
    <definedName name="XRefPaste21Row" hidden="1">#REF!</definedName>
    <definedName name="XRefPaste22" localSheetId="0" hidden="1">#REF!</definedName>
    <definedName name="XRefPaste22" hidden="1">#REF!</definedName>
    <definedName name="XRefPaste22Row" localSheetId="0" hidden="1">#REF!</definedName>
    <definedName name="XRefPaste22Row" hidden="1">#REF!</definedName>
    <definedName name="XRefPaste23" localSheetId="0" hidden="1">#REF!</definedName>
    <definedName name="XRefPaste23" hidden="1">#REF!</definedName>
    <definedName name="XRefPaste23Row" localSheetId="0" hidden="1">#REF!</definedName>
    <definedName name="XRefPaste23Row" hidden="1">#REF!</definedName>
    <definedName name="XRefPaste24" localSheetId="0" hidden="1">#REF!</definedName>
    <definedName name="XRefPaste24" hidden="1">#REF!</definedName>
    <definedName name="XRefPaste24Row" localSheetId="0" hidden="1">#REF!</definedName>
    <definedName name="XRefPaste24Row" hidden="1">#REF!</definedName>
    <definedName name="XRefPaste25" localSheetId="0" hidden="1">#REF!</definedName>
    <definedName name="XRefPaste25" hidden="1">#REF!</definedName>
    <definedName name="XRefPaste26" localSheetId="0" hidden="1">#REF!</definedName>
    <definedName name="XRefPaste26" hidden="1">#REF!</definedName>
    <definedName name="XRefPaste26Row" localSheetId="0" hidden="1">#REF!</definedName>
    <definedName name="XRefPaste26Row" hidden="1">#REF!</definedName>
    <definedName name="XRefPaste27" localSheetId="0" hidden="1">#REF!</definedName>
    <definedName name="XRefPaste27" hidden="1">#REF!</definedName>
    <definedName name="XRefPaste27Row" localSheetId="0" hidden="1">#REF!</definedName>
    <definedName name="XRefPaste27Row" hidden="1">#REF!</definedName>
    <definedName name="XRefPaste28" localSheetId="0" hidden="1">#REF!</definedName>
    <definedName name="XRefPaste28" hidden="1">#REF!</definedName>
    <definedName name="XRefPaste28Row" localSheetId="0" hidden="1">#REF!</definedName>
    <definedName name="XRefPaste28Row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9" localSheetId="0" hidden="1">'[8]Activo fijo'!#REF!</definedName>
    <definedName name="XRefPaste39" hidden="1">'[8]Activo fijo'!#REF!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Row" localSheetId="0" hidden="1">#REF!</definedName>
    <definedName name="XRefPaste9Row" hidden="1">#REF!</definedName>
    <definedName name="XRefPasteRangeCount" hidden="1">28</definedName>
    <definedName name="ZONA1" localSheetId="0">#REF!</definedName>
    <definedName name="ZON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6" i="1"/>
  <c r="BC218" i="1"/>
  <c r="BC217" i="1"/>
  <c r="BC216" i="1"/>
  <c r="BC215" i="1"/>
  <c r="BA213" i="1"/>
  <c r="BA212" i="1"/>
  <c r="BA211" i="1"/>
  <c r="AY211" i="1"/>
  <c r="BA210" i="1"/>
  <c r="AY210" i="1"/>
  <c r="BA209" i="1"/>
  <c r="AY209" i="1"/>
  <c r="BA208" i="1"/>
  <c r="AY208" i="1"/>
  <c r="BA207" i="1"/>
  <c r="AY207" i="1"/>
  <c r="BA206" i="1"/>
  <c r="AY206" i="1"/>
  <c r="BA205" i="1"/>
  <c r="AY205" i="1"/>
  <c r="BA204" i="1"/>
  <c r="AY204" i="1"/>
  <c r="BA203" i="1"/>
  <c r="AY203" i="1"/>
  <c r="BA202" i="1"/>
  <c r="AY202" i="1"/>
  <c r="BA201" i="1"/>
  <c r="AY201" i="1"/>
  <c r="BA200" i="1"/>
  <c r="AY200" i="1"/>
  <c r="BA199" i="1"/>
  <c r="AY199" i="1"/>
  <c r="BA198" i="1"/>
  <c r="AY198" i="1"/>
  <c r="BA197" i="1"/>
  <c r="AY197" i="1"/>
  <c r="BA196" i="1"/>
  <c r="AY196" i="1"/>
  <c r="BA195" i="1"/>
  <c r="AY195" i="1"/>
  <c r="BA194" i="1"/>
  <c r="AY194" i="1"/>
  <c r="BA193" i="1"/>
  <c r="AY193" i="1"/>
  <c r="K193" i="1"/>
  <c r="BA192" i="1"/>
  <c r="AY192" i="1"/>
  <c r="K192" i="1"/>
  <c r="BA191" i="1"/>
  <c r="AY191" i="1"/>
  <c r="K191" i="1"/>
  <c r="BA190" i="1"/>
  <c r="AY190" i="1"/>
  <c r="K190" i="1"/>
  <c r="BA189" i="1"/>
  <c r="AY189" i="1"/>
  <c r="K189" i="1"/>
  <c r="BA188" i="1"/>
  <c r="AY188" i="1"/>
  <c r="K188" i="1"/>
  <c r="BA187" i="1"/>
  <c r="AY187" i="1"/>
  <c r="K187" i="1"/>
  <c r="BA186" i="1"/>
  <c r="AY186" i="1"/>
  <c r="K186" i="1"/>
  <c r="BA185" i="1"/>
  <c r="AY185" i="1"/>
  <c r="K185" i="1"/>
  <c r="BA184" i="1"/>
  <c r="AY184" i="1"/>
  <c r="K184" i="1"/>
  <c r="BA183" i="1"/>
  <c r="AY183" i="1"/>
  <c r="K183" i="1"/>
  <c r="BA182" i="1"/>
  <c r="AY182" i="1"/>
  <c r="K182" i="1"/>
  <c r="BA181" i="1"/>
  <c r="AY181" i="1"/>
  <c r="K181" i="1"/>
  <c r="BA180" i="1"/>
  <c r="AY180" i="1"/>
  <c r="K180" i="1"/>
  <c r="BA179" i="1"/>
  <c r="AY179" i="1"/>
  <c r="K179" i="1"/>
  <c r="BA178" i="1"/>
  <c r="AY178" i="1"/>
  <c r="K178" i="1"/>
  <c r="BA177" i="1"/>
  <c r="AY177" i="1"/>
  <c r="K177" i="1"/>
  <c r="BA176" i="1"/>
  <c r="AY176" i="1"/>
  <c r="K176" i="1"/>
  <c r="BA175" i="1"/>
  <c r="AY175" i="1"/>
  <c r="K175" i="1"/>
  <c r="BA174" i="1"/>
  <c r="AY174" i="1"/>
  <c r="K174" i="1"/>
  <c r="BA173" i="1"/>
  <c r="AY173" i="1"/>
  <c r="K173" i="1"/>
  <c r="BA172" i="1"/>
  <c r="AY172" i="1"/>
  <c r="K172" i="1"/>
  <c r="BA171" i="1"/>
  <c r="AY171" i="1"/>
  <c r="K171" i="1"/>
  <c r="BA170" i="1"/>
  <c r="AY170" i="1"/>
  <c r="K170" i="1"/>
  <c r="BA169" i="1"/>
  <c r="AY169" i="1"/>
  <c r="K169" i="1"/>
  <c r="BA168" i="1"/>
  <c r="AY168" i="1"/>
  <c r="K168" i="1"/>
  <c r="BA167" i="1"/>
  <c r="AY167" i="1"/>
  <c r="K167" i="1"/>
  <c r="BA166" i="1"/>
  <c r="AY166" i="1"/>
  <c r="K166" i="1"/>
  <c r="BA165" i="1"/>
  <c r="AY165" i="1"/>
  <c r="K165" i="1"/>
  <c r="BA164" i="1"/>
  <c r="AY164" i="1"/>
  <c r="K164" i="1"/>
  <c r="BA163" i="1"/>
  <c r="AY163" i="1"/>
  <c r="K163" i="1"/>
  <c r="BA162" i="1"/>
  <c r="AY162" i="1"/>
  <c r="K162" i="1"/>
  <c r="BA161" i="1"/>
  <c r="AY161" i="1"/>
  <c r="K161" i="1"/>
  <c r="BA160" i="1"/>
  <c r="AY160" i="1"/>
  <c r="K160" i="1"/>
  <c r="BA159" i="1"/>
  <c r="AY159" i="1"/>
  <c r="K159" i="1"/>
  <c r="BA158" i="1"/>
  <c r="AY158" i="1"/>
  <c r="K158" i="1"/>
  <c r="BA157" i="1"/>
  <c r="AY157" i="1"/>
  <c r="K157" i="1"/>
  <c r="BA156" i="1"/>
  <c r="AY156" i="1"/>
  <c r="K156" i="1"/>
  <c r="BA155" i="1"/>
  <c r="AY155" i="1"/>
  <c r="K155" i="1"/>
  <c r="BA154" i="1"/>
  <c r="AY154" i="1"/>
  <c r="K154" i="1"/>
  <c r="BA153" i="1"/>
  <c r="AY153" i="1"/>
  <c r="K153" i="1"/>
  <c r="BA152" i="1"/>
  <c r="AY152" i="1"/>
  <c r="K152" i="1"/>
  <c r="BA151" i="1"/>
  <c r="AY151" i="1"/>
  <c r="K151" i="1"/>
  <c r="BA150" i="1"/>
  <c r="AY150" i="1"/>
  <c r="K150" i="1"/>
  <c r="BA149" i="1"/>
  <c r="AY149" i="1"/>
  <c r="K149" i="1"/>
  <c r="BA148" i="1"/>
  <c r="AY148" i="1"/>
  <c r="K148" i="1"/>
  <c r="BA147" i="1"/>
  <c r="AY147" i="1"/>
  <c r="K147" i="1"/>
  <c r="BA146" i="1"/>
  <c r="AY146" i="1"/>
  <c r="K146" i="1"/>
  <c r="BA145" i="1"/>
  <c r="AY145" i="1"/>
  <c r="K145" i="1"/>
  <c r="BA144" i="1"/>
  <c r="AY144" i="1"/>
  <c r="K144" i="1"/>
  <c r="BA143" i="1"/>
  <c r="AY143" i="1"/>
  <c r="K143" i="1"/>
  <c r="BA142" i="1"/>
  <c r="AY142" i="1"/>
  <c r="K142" i="1"/>
  <c r="BA141" i="1"/>
  <c r="AY141" i="1"/>
  <c r="K141" i="1"/>
  <c r="BA140" i="1"/>
  <c r="AY140" i="1"/>
  <c r="K140" i="1"/>
  <c r="BA139" i="1"/>
  <c r="AY139" i="1"/>
  <c r="K139" i="1"/>
  <c r="BA138" i="1"/>
  <c r="AY138" i="1"/>
  <c r="K138" i="1"/>
  <c r="BA137" i="1"/>
  <c r="AY137" i="1"/>
  <c r="K137" i="1"/>
  <c r="BA136" i="1"/>
  <c r="AY136" i="1"/>
  <c r="K136" i="1"/>
  <c r="BA135" i="1"/>
  <c r="AY135" i="1"/>
  <c r="K135" i="1"/>
  <c r="BA134" i="1"/>
  <c r="AY134" i="1"/>
  <c r="K134" i="1"/>
  <c r="BA133" i="1"/>
  <c r="AY133" i="1"/>
  <c r="K133" i="1"/>
  <c r="BA132" i="1"/>
  <c r="AY132" i="1"/>
  <c r="K132" i="1"/>
  <c r="BA131" i="1"/>
  <c r="AY131" i="1"/>
  <c r="K131" i="1"/>
  <c r="BA130" i="1"/>
  <c r="AY130" i="1"/>
  <c r="K130" i="1"/>
  <c r="BA129" i="1"/>
  <c r="AY129" i="1"/>
  <c r="K129" i="1"/>
  <c r="BA128" i="1"/>
  <c r="AY128" i="1"/>
  <c r="K128" i="1"/>
  <c r="BA127" i="1"/>
  <c r="AY127" i="1"/>
  <c r="K127" i="1"/>
  <c r="BA126" i="1"/>
  <c r="AY126" i="1"/>
  <c r="K126" i="1"/>
  <c r="BA125" i="1"/>
  <c r="AY125" i="1"/>
  <c r="K125" i="1"/>
  <c r="BA124" i="1"/>
  <c r="AY124" i="1"/>
  <c r="K124" i="1"/>
  <c r="BA123" i="1"/>
  <c r="AY123" i="1"/>
  <c r="K123" i="1"/>
  <c r="BA122" i="1"/>
  <c r="AY122" i="1"/>
  <c r="K122" i="1"/>
  <c r="BA121" i="1"/>
  <c r="AY121" i="1"/>
  <c r="K121" i="1"/>
  <c r="BA120" i="1"/>
  <c r="AY120" i="1"/>
  <c r="K120" i="1"/>
  <c r="BA119" i="1"/>
  <c r="AY119" i="1"/>
  <c r="K119" i="1"/>
  <c r="BA118" i="1"/>
  <c r="AY118" i="1"/>
  <c r="K118" i="1"/>
  <c r="BA117" i="1"/>
  <c r="AY117" i="1"/>
  <c r="K117" i="1"/>
  <c r="BA116" i="1"/>
  <c r="AY116" i="1"/>
  <c r="K116" i="1"/>
  <c r="BA115" i="1"/>
  <c r="AY115" i="1"/>
  <c r="K115" i="1"/>
  <c r="BA114" i="1"/>
  <c r="AY114" i="1"/>
  <c r="K114" i="1"/>
  <c r="BA113" i="1"/>
  <c r="AY113" i="1"/>
  <c r="K113" i="1"/>
  <c r="BA112" i="1"/>
  <c r="AY112" i="1"/>
  <c r="K112" i="1"/>
  <c r="BA111" i="1"/>
  <c r="AY111" i="1"/>
  <c r="K111" i="1"/>
  <c r="BA110" i="1"/>
  <c r="AY110" i="1"/>
  <c r="K110" i="1"/>
  <c r="BA109" i="1"/>
  <c r="AY109" i="1"/>
  <c r="K109" i="1"/>
  <c r="BA108" i="1"/>
  <c r="AY108" i="1"/>
  <c r="K108" i="1"/>
  <c r="BA107" i="1"/>
  <c r="AY107" i="1"/>
  <c r="K107" i="1"/>
  <c r="BA106" i="1"/>
  <c r="AY106" i="1"/>
  <c r="K106" i="1"/>
  <c r="BA105" i="1"/>
  <c r="AY105" i="1"/>
  <c r="K105" i="1"/>
  <c r="BA104" i="1"/>
  <c r="AY104" i="1"/>
  <c r="K104" i="1"/>
  <c r="BA103" i="1"/>
  <c r="AY103" i="1"/>
  <c r="K103" i="1"/>
  <c r="BA102" i="1"/>
  <c r="AY102" i="1"/>
  <c r="K102" i="1"/>
  <c r="BA101" i="1"/>
  <c r="AY101" i="1"/>
  <c r="K101" i="1"/>
  <c r="BA100" i="1"/>
  <c r="AY100" i="1"/>
  <c r="K100" i="1"/>
  <c r="BA99" i="1"/>
  <c r="AY99" i="1"/>
  <c r="K99" i="1"/>
  <c r="BA98" i="1"/>
  <c r="AY98" i="1"/>
  <c r="K98" i="1"/>
  <c r="BA97" i="1"/>
  <c r="AY97" i="1"/>
  <c r="K97" i="1"/>
  <c r="BA96" i="1"/>
  <c r="AY96" i="1"/>
  <c r="K96" i="1"/>
  <c r="BA95" i="1"/>
  <c r="AY95" i="1"/>
  <c r="K95" i="1"/>
  <c r="BA94" i="1"/>
  <c r="AY94" i="1"/>
  <c r="K94" i="1"/>
  <c r="BA93" i="1"/>
  <c r="AY93" i="1"/>
  <c r="K93" i="1"/>
  <c r="BA92" i="1"/>
  <c r="AY92" i="1"/>
  <c r="K92" i="1"/>
  <c r="BA91" i="1"/>
  <c r="AY91" i="1"/>
  <c r="K91" i="1"/>
  <c r="BA90" i="1"/>
  <c r="AY90" i="1"/>
  <c r="K90" i="1"/>
  <c r="BA89" i="1"/>
  <c r="AY89" i="1"/>
  <c r="K89" i="1"/>
  <c r="BA88" i="1"/>
  <c r="AY88" i="1"/>
  <c r="K88" i="1"/>
  <c r="BA87" i="1"/>
  <c r="AY87" i="1"/>
  <c r="K87" i="1"/>
  <c r="BA86" i="1"/>
  <c r="AY86" i="1"/>
  <c r="K86" i="1"/>
  <c r="BA85" i="1"/>
  <c r="AY85" i="1"/>
  <c r="K85" i="1"/>
  <c r="BA84" i="1"/>
  <c r="AY84" i="1"/>
  <c r="K84" i="1"/>
  <c r="BA83" i="1"/>
  <c r="AY83" i="1"/>
  <c r="K83" i="1"/>
  <c r="BA82" i="1"/>
  <c r="AY82" i="1"/>
  <c r="K82" i="1"/>
  <c r="BA81" i="1"/>
  <c r="AY81" i="1"/>
  <c r="K81" i="1"/>
  <c r="BA80" i="1"/>
  <c r="AY80" i="1"/>
  <c r="K80" i="1"/>
  <c r="BA79" i="1"/>
  <c r="AY79" i="1"/>
  <c r="K79" i="1"/>
  <c r="BA78" i="1"/>
  <c r="AY78" i="1"/>
  <c r="K78" i="1"/>
  <c r="BA77" i="1"/>
  <c r="AY77" i="1"/>
  <c r="K77" i="1"/>
  <c r="BA76" i="1"/>
  <c r="AY76" i="1"/>
  <c r="K76" i="1"/>
  <c r="BA75" i="1"/>
  <c r="AY75" i="1"/>
  <c r="K75" i="1"/>
  <c r="BA74" i="1"/>
  <c r="AY74" i="1"/>
  <c r="K74" i="1"/>
  <c r="BA73" i="1"/>
  <c r="AY73" i="1"/>
  <c r="K73" i="1"/>
  <c r="BA72" i="1"/>
  <c r="AY72" i="1"/>
  <c r="K72" i="1"/>
  <c r="BA71" i="1"/>
  <c r="AY71" i="1"/>
  <c r="K71" i="1"/>
  <c r="BA70" i="1"/>
  <c r="AY70" i="1"/>
  <c r="K70" i="1"/>
  <c r="BA69" i="1"/>
  <c r="AY69" i="1"/>
  <c r="K69" i="1"/>
  <c r="BA68" i="1"/>
  <c r="AY68" i="1"/>
  <c r="K68" i="1"/>
  <c r="BA67" i="1"/>
  <c r="AY67" i="1"/>
  <c r="K67" i="1"/>
  <c r="BA66" i="1"/>
  <c r="AY66" i="1"/>
  <c r="K66" i="1"/>
  <c r="BA65" i="1"/>
  <c r="AY65" i="1"/>
  <c r="K65" i="1"/>
  <c r="BA64" i="1"/>
  <c r="AY64" i="1"/>
  <c r="K64" i="1"/>
  <c r="BA63" i="1"/>
  <c r="AY63" i="1"/>
  <c r="K63" i="1"/>
  <c r="BA62" i="1"/>
  <c r="AY62" i="1"/>
  <c r="K62" i="1"/>
  <c r="BA61" i="1"/>
  <c r="AY61" i="1"/>
  <c r="K61" i="1"/>
  <c r="BA60" i="1"/>
  <c r="AY60" i="1"/>
  <c r="K60" i="1"/>
  <c r="BA59" i="1"/>
  <c r="AY59" i="1"/>
  <c r="K59" i="1"/>
  <c r="BA58" i="1"/>
  <c r="AY58" i="1"/>
  <c r="K58" i="1"/>
  <c r="BA57" i="1"/>
  <c r="AY57" i="1"/>
  <c r="K57" i="1"/>
  <c r="BA56" i="1"/>
  <c r="AY56" i="1"/>
  <c r="K56" i="1"/>
  <c r="BA55" i="1"/>
  <c r="AY55" i="1"/>
  <c r="K55" i="1"/>
  <c r="BA54" i="1"/>
  <c r="AY54" i="1"/>
  <c r="K54" i="1"/>
  <c r="BA53" i="1"/>
  <c r="AY53" i="1"/>
  <c r="K53" i="1"/>
  <c r="BA52" i="1"/>
  <c r="AY52" i="1"/>
  <c r="K52" i="1"/>
  <c r="BA51" i="1"/>
  <c r="AY51" i="1"/>
  <c r="K51" i="1"/>
  <c r="BA50" i="1"/>
  <c r="AY50" i="1"/>
  <c r="K50" i="1"/>
  <c r="BA49" i="1"/>
  <c r="AY49" i="1"/>
  <c r="K49" i="1"/>
  <c r="BA48" i="1"/>
  <c r="AY48" i="1"/>
  <c r="K48" i="1"/>
  <c r="BA47" i="1"/>
  <c r="AY47" i="1"/>
  <c r="K47" i="1"/>
  <c r="BA46" i="1"/>
  <c r="AY46" i="1"/>
  <c r="K46" i="1"/>
  <c r="BA45" i="1"/>
  <c r="AY45" i="1"/>
  <c r="K45" i="1"/>
  <c r="BA44" i="1"/>
  <c r="AY44" i="1"/>
  <c r="K44" i="1"/>
  <c r="BA43" i="1"/>
  <c r="AY43" i="1"/>
  <c r="K43" i="1"/>
  <c r="BA42" i="1"/>
  <c r="AY42" i="1"/>
  <c r="K42" i="1"/>
  <c r="BA41" i="1"/>
  <c r="AY41" i="1"/>
  <c r="K41" i="1"/>
  <c r="BA40" i="1"/>
  <c r="AY40" i="1"/>
  <c r="K40" i="1"/>
  <c r="BA39" i="1"/>
  <c r="AY39" i="1"/>
  <c r="K39" i="1"/>
  <c r="BA38" i="1"/>
  <c r="AY38" i="1"/>
  <c r="K38" i="1"/>
  <c r="BA37" i="1"/>
  <c r="AY37" i="1"/>
  <c r="K37" i="1"/>
  <c r="BA36" i="1"/>
  <c r="AY36" i="1"/>
  <c r="K36" i="1"/>
  <c r="BA35" i="1"/>
  <c r="AY35" i="1"/>
  <c r="K35" i="1"/>
  <c r="BA34" i="1"/>
  <c r="AY34" i="1"/>
  <c r="K34" i="1"/>
  <c r="BA33" i="1"/>
  <c r="AY33" i="1"/>
  <c r="K33" i="1"/>
  <c r="BA32" i="1"/>
  <c r="AY32" i="1"/>
  <c r="K32" i="1"/>
  <c r="BA31" i="1"/>
  <c r="AY31" i="1"/>
  <c r="K31" i="1"/>
  <c r="BA30" i="1"/>
  <c r="AY30" i="1"/>
  <c r="K30" i="1"/>
  <c r="BA29" i="1"/>
  <c r="AY29" i="1"/>
  <c r="K29" i="1"/>
  <c r="BA28" i="1"/>
  <c r="AY28" i="1"/>
  <c r="K28" i="1"/>
  <c r="BA27" i="1"/>
  <c r="AY27" i="1"/>
  <c r="K27" i="1"/>
  <c r="BA26" i="1"/>
  <c r="AY26" i="1"/>
  <c r="K26" i="1"/>
  <c r="BA25" i="1"/>
  <c r="AY25" i="1"/>
  <c r="K25" i="1"/>
  <c r="BA24" i="1"/>
  <c r="AY24" i="1"/>
  <c r="K24" i="1"/>
  <c r="BA23" i="1"/>
  <c r="AY23" i="1"/>
  <c r="K23" i="1"/>
  <c r="BA22" i="1"/>
  <c r="AY22" i="1"/>
  <c r="K22" i="1"/>
  <c r="BA21" i="1"/>
  <c r="AY21" i="1"/>
  <c r="K21" i="1"/>
  <c r="BA20" i="1"/>
  <c r="AY20" i="1"/>
  <c r="K20" i="1"/>
  <c r="BA19" i="1"/>
  <c r="AY19" i="1"/>
  <c r="K19" i="1"/>
  <c r="BA18" i="1"/>
  <c r="AY18" i="1"/>
  <c r="K18" i="1"/>
  <c r="AY17" i="1"/>
  <c r="K17" i="1"/>
  <c r="AY16" i="1"/>
  <c r="K16" i="1"/>
  <c r="K15" i="1"/>
  <c r="K14" i="1"/>
  <c r="AS12" i="1"/>
  <c r="AR12" i="1"/>
  <c r="AQ12" i="1"/>
  <c r="AP12" i="1"/>
  <c r="AO12" i="1"/>
  <c r="AN12" i="1"/>
  <c r="AM12" i="1"/>
  <c r="AL12" i="1"/>
  <c r="AK12" i="1"/>
  <c r="AJ12" i="1"/>
  <c r="AI12" i="1"/>
  <c r="BB13" i="1" s="1"/>
  <c r="BB24" i="1" s="1"/>
  <c r="AH12" i="1"/>
  <c r="AG12" i="1"/>
  <c r="AZ13" i="1" s="1"/>
  <c r="AZ32" i="1" s="1"/>
  <c r="AF12" i="1"/>
  <c r="AE12" i="1"/>
  <c r="AX13" i="1" s="1"/>
  <c r="AX35" i="1" s="1"/>
  <c r="AD12" i="1"/>
  <c r="AW13" i="1" s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AW31" i="1" s="1"/>
  <c r="AW32" i="1" s="1"/>
  <c r="AW33" i="1" s="1"/>
  <c r="AW34" i="1" s="1"/>
  <c r="AW35" i="1" s="1"/>
  <c r="AW36" i="1" s="1"/>
  <c r="AW37" i="1" s="1"/>
  <c r="AW38" i="1" s="1"/>
  <c r="AW39" i="1" s="1"/>
  <c r="AW40" i="1" s="1"/>
  <c r="AW41" i="1" s="1"/>
  <c r="AW42" i="1" s="1"/>
  <c r="AW43" i="1" s="1"/>
  <c r="AW44" i="1" s="1"/>
  <c r="AW45" i="1" s="1"/>
  <c r="AW46" i="1" s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W59" i="1" s="1"/>
  <c r="AW60" i="1" s="1"/>
  <c r="AW61" i="1" s="1"/>
  <c r="AW62" i="1" s="1"/>
  <c r="AW63" i="1" s="1"/>
  <c r="AW64" i="1" s="1"/>
  <c r="AW65" i="1" s="1"/>
  <c r="AW66" i="1" s="1"/>
  <c r="AW67" i="1" s="1"/>
  <c r="AW68" i="1" s="1"/>
  <c r="AW69" i="1" s="1"/>
  <c r="AW70" i="1" s="1"/>
  <c r="AW71" i="1" s="1"/>
  <c r="AW72" i="1" s="1"/>
  <c r="AW73" i="1" s="1"/>
  <c r="AW74" i="1" s="1"/>
  <c r="AW75" i="1" s="1"/>
  <c r="AW76" i="1" s="1"/>
  <c r="AW77" i="1" s="1"/>
  <c r="AW78" i="1" s="1"/>
  <c r="AW79" i="1" s="1"/>
  <c r="AW80" i="1" s="1"/>
  <c r="AW81" i="1" s="1"/>
  <c r="AW82" i="1" s="1"/>
  <c r="AW83" i="1" s="1"/>
  <c r="AW84" i="1" s="1"/>
  <c r="AW85" i="1" s="1"/>
  <c r="AW86" i="1" s="1"/>
  <c r="AW87" i="1" s="1"/>
  <c r="AW88" i="1" s="1"/>
  <c r="AW89" i="1" s="1"/>
  <c r="AW90" i="1" s="1"/>
  <c r="AW91" i="1" s="1"/>
  <c r="AW92" i="1" s="1"/>
  <c r="AW93" i="1" s="1"/>
  <c r="AW94" i="1" s="1"/>
  <c r="AW95" i="1" s="1"/>
  <c r="AW96" i="1" s="1"/>
  <c r="AW97" i="1" s="1"/>
  <c r="AW98" i="1" s="1"/>
  <c r="AW99" i="1" s="1"/>
  <c r="AW100" i="1" s="1"/>
  <c r="AW101" i="1" s="1"/>
  <c r="AW102" i="1" s="1"/>
  <c r="AW103" i="1" s="1"/>
  <c r="AW104" i="1" s="1"/>
  <c r="AW105" i="1" s="1"/>
  <c r="AW106" i="1" s="1"/>
  <c r="AW107" i="1" s="1"/>
  <c r="AW108" i="1" s="1"/>
  <c r="AW109" i="1" s="1"/>
  <c r="AW110" i="1" s="1"/>
  <c r="AW111" i="1" s="1"/>
  <c r="AW112" i="1" s="1"/>
  <c r="AW113" i="1" s="1"/>
  <c r="AW114" i="1" s="1"/>
  <c r="AW115" i="1" s="1"/>
  <c r="AW116" i="1" s="1"/>
  <c r="AW117" i="1" s="1"/>
  <c r="AW118" i="1" s="1"/>
  <c r="AW119" i="1" s="1"/>
  <c r="AW120" i="1" s="1"/>
  <c r="AW121" i="1" s="1"/>
  <c r="AW122" i="1" s="1"/>
  <c r="AW123" i="1" s="1"/>
  <c r="AW124" i="1" s="1"/>
  <c r="AW125" i="1" s="1"/>
  <c r="AW126" i="1" s="1"/>
  <c r="AW127" i="1" s="1"/>
  <c r="AW128" i="1" s="1"/>
  <c r="AW129" i="1" s="1"/>
  <c r="AW130" i="1" s="1"/>
  <c r="AW131" i="1" s="1"/>
  <c r="AW132" i="1" s="1"/>
  <c r="AW133" i="1" s="1"/>
  <c r="AW134" i="1" s="1"/>
  <c r="AW135" i="1" s="1"/>
  <c r="AW136" i="1" s="1"/>
  <c r="AW137" i="1" s="1"/>
  <c r="AW138" i="1" s="1"/>
  <c r="AW139" i="1" s="1"/>
  <c r="AW140" i="1" s="1"/>
  <c r="AW141" i="1" s="1"/>
  <c r="AW142" i="1" s="1"/>
  <c r="AW143" i="1" s="1"/>
  <c r="AW144" i="1" s="1"/>
  <c r="AW145" i="1" s="1"/>
  <c r="AW146" i="1" s="1"/>
  <c r="AW147" i="1" s="1"/>
  <c r="AW148" i="1" s="1"/>
  <c r="AW149" i="1" s="1"/>
  <c r="AW150" i="1" s="1"/>
  <c r="AW151" i="1" s="1"/>
  <c r="AW152" i="1" s="1"/>
  <c r="AW153" i="1" s="1"/>
  <c r="AW154" i="1" s="1"/>
  <c r="AW155" i="1" s="1"/>
  <c r="AW156" i="1" s="1"/>
  <c r="AW157" i="1" s="1"/>
  <c r="AW158" i="1" s="1"/>
  <c r="AW159" i="1" s="1"/>
  <c r="AW160" i="1" s="1"/>
  <c r="AW161" i="1" s="1"/>
  <c r="AW162" i="1" s="1"/>
  <c r="AW163" i="1" s="1"/>
  <c r="AW164" i="1" s="1"/>
  <c r="AW165" i="1" s="1"/>
  <c r="AW166" i="1" s="1"/>
  <c r="AW167" i="1" s="1"/>
  <c r="AW168" i="1" s="1"/>
  <c r="AW169" i="1" s="1"/>
  <c r="AW170" i="1" s="1"/>
  <c r="AW171" i="1" s="1"/>
  <c r="AW172" i="1" s="1"/>
  <c r="AW173" i="1" s="1"/>
  <c r="AW174" i="1" s="1"/>
  <c r="AW175" i="1" s="1"/>
  <c r="AW176" i="1" s="1"/>
  <c r="AW177" i="1" s="1"/>
  <c r="AW178" i="1" s="1"/>
  <c r="AW179" i="1" s="1"/>
  <c r="AW180" i="1" s="1"/>
  <c r="AW181" i="1" s="1"/>
  <c r="AW182" i="1" s="1"/>
  <c r="AW183" i="1" s="1"/>
  <c r="AW184" i="1" s="1"/>
  <c r="AW185" i="1" s="1"/>
  <c r="AW186" i="1" s="1"/>
  <c r="AW187" i="1" s="1"/>
  <c r="AW188" i="1" s="1"/>
  <c r="AW189" i="1" s="1"/>
  <c r="AW190" i="1" s="1"/>
  <c r="AW191" i="1" s="1"/>
  <c r="AW192" i="1" s="1"/>
  <c r="AW193" i="1" s="1"/>
  <c r="AW194" i="1" s="1"/>
  <c r="AW195" i="1" s="1"/>
  <c r="AW196" i="1" s="1"/>
  <c r="AW197" i="1" s="1"/>
  <c r="AW198" i="1" s="1"/>
  <c r="AW199" i="1" s="1"/>
  <c r="AW200" i="1" s="1"/>
  <c r="AW201" i="1" s="1"/>
  <c r="AW202" i="1" s="1"/>
  <c r="AW203" i="1" s="1"/>
  <c r="AW204" i="1" s="1"/>
  <c r="AW205" i="1" s="1"/>
  <c r="AW206" i="1" s="1"/>
  <c r="AW207" i="1" s="1"/>
  <c r="AW208" i="1" s="1"/>
  <c r="AW209" i="1" s="1"/>
  <c r="AW210" i="1" s="1"/>
  <c r="C4" i="1"/>
  <c r="C5" i="1" s="1"/>
  <c r="BB63" i="1" l="1"/>
  <c r="BB47" i="1"/>
  <c r="AX79" i="1"/>
  <c r="BB43" i="1"/>
  <c r="E34" i="1"/>
  <c r="E114" i="1"/>
  <c r="G14" i="1"/>
  <c r="AR28" i="1" s="1"/>
  <c r="F27" i="1"/>
  <c r="T35" i="1" s="1"/>
  <c r="D28" i="1"/>
  <c r="D29" i="1" s="1"/>
  <c r="D30" i="1" s="1"/>
  <c r="D31" i="1" s="1"/>
  <c r="D32" i="1" s="1"/>
  <c r="AZ35" i="1"/>
  <c r="G18" i="1"/>
  <c r="AZ21" i="1"/>
  <c r="AZ22" i="1"/>
  <c r="AZ23" i="1"/>
  <c r="G32" i="1"/>
  <c r="AD32" i="1" s="1"/>
  <c r="AX32" i="1"/>
  <c r="E47" i="1"/>
  <c r="AX62" i="1"/>
  <c r="AX69" i="1"/>
  <c r="AZ25" i="1"/>
  <c r="G374" i="1"/>
  <c r="E373" i="1"/>
  <c r="E369" i="1"/>
  <c r="E365" i="1"/>
  <c r="E361" i="1"/>
  <c r="E357" i="1"/>
  <c r="E353" i="1"/>
  <c r="E349" i="1"/>
  <c r="E345" i="1"/>
  <c r="E341" i="1"/>
  <c r="E337" i="1"/>
  <c r="E333" i="1"/>
  <c r="E329" i="1"/>
  <c r="E325" i="1"/>
  <c r="E321" i="1"/>
  <c r="E317" i="1"/>
  <c r="E313" i="1"/>
  <c r="E309" i="1"/>
  <c r="E305" i="1"/>
  <c r="E301" i="1"/>
  <c r="E297" i="1"/>
  <c r="E293" i="1"/>
  <c r="E289" i="1"/>
  <c r="E285" i="1"/>
  <c r="E281" i="1"/>
  <c r="E277" i="1"/>
  <c r="E273" i="1"/>
  <c r="E269" i="1"/>
  <c r="E265" i="1"/>
  <c r="G377" i="1"/>
  <c r="E370" i="1"/>
  <c r="E366" i="1"/>
  <c r="E362" i="1"/>
  <c r="E358" i="1"/>
  <c r="E354" i="1"/>
  <c r="E350" i="1"/>
  <c r="E346" i="1"/>
  <c r="E342" i="1"/>
  <c r="E338" i="1"/>
  <c r="E334" i="1"/>
  <c r="E330" i="1"/>
  <c r="E326" i="1"/>
  <c r="E322" i="1"/>
  <c r="E318" i="1"/>
  <c r="E314" i="1"/>
  <c r="E310" i="1"/>
  <c r="E306" i="1"/>
  <c r="E302" i="1"/>
  <c r="E298" i="1"/>
  <c r="E294" i="1"/>
  <c r="E290" i="1"/>
  <c r="E286" i="1"/>
  <c r="E282" i="1"/>
  <c r="E278" i="1"/>
  <c r="E274" i="1"/>
  <c r="E270" i="1"/>
  <c r="E266" i="1"/>
  <c r="G375" i="1"/>
  <c r="E371" i="1"/>
  <c r="E367" i="1"/>
  <c r="E363" i="1"/>
  <c r="E359" i="1"/>
  <c r="E355" i="1"/>
  <c r="E351" i="1"/>
  <c r="E347" i="1"/>
  <c r="E343" i="1"/>
  <c r="E339" i="1"/>
  <c r="E335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G376" i="1"/>
  <c r="E372" i="1"/>
  <c r="E368" i="1"/>
  <c r="E364" i="1"/>
  <c r="E360" i="1"/>
  <c r="E356" i="1"/>
  <c r="E352" i="1"/>
  <c r="E348" i="1"/>
  <c r="E344" i="1"/>
  <c r="E340" i="1"/>
  <c r="E336" i="1"/>
  <c r="E332" i="1"/>
  <c r="E328" i="1"/>
  <c r="E324" i="1"/>
  <c r="E320" i="1"/>
  <c r="E316" i="1"/>
  <c r="E312" i="1"/>
  <c r="E308" i="1"/>
  <c r="E304" i="1"/>
  <c r="E300" i="1"/>
  <c r="E296" i="1"/>
  <c r="E292" i="1"/>
  <c r="E288" i="1"/>
  <c r="E284" i="1"/>
  <c r="E280" i="1"/>
  <c r="E276" i="1"/>
  <c r="E272" i="1"/>
  <c r="E268" i="1"/>
  <c r="E264" i="1"/>
  <c r="E202" i="1"/>
  <c r="E201" i="1"/>
  <c r="E261" i="1"/>
  <c r="E257" i="1"/>
  <c r="E253" i="1"/>
  <c r="E249" i="1"/>
  <c r="E245" i="1"/>
  <c r="E241" i="1"/>
  <c r="E237" i="1"/>
  <c r="E233" i="1"/>
  <c r="E229" i="1"/>
  <c r="E225" i="1"/>
  <c r="E221" i="1"/>
  <c r="E215" i="1"/>
  <c r="E214" i="1"/>
  <c r="E209" i="1"/>
  <c r="E216" i="1"/>
  <c r="E213" i="1"/>
  <c r="E208" i="1"/>
  <c r="E203" i="1"/>
  <c r="E262" i="1"/>
  <c r="E258" i="1"/>
  <c r="E254" i="1"/>
  <c r="E250" i="1"/>
  <c r="E246" i="1"/>
  <c r="E242" i="1"/>
  <c r="E238" i="1"/>
  <c r="E234" i="1"/>
  <c r="E230" i="1"/>
  <c r="E226" i="1"/>
  <c r="E222" i="1"/>
  <c r="E217" i="1"/>
  <c r="E218" i="1"/>
  <c r="E212" i="1"/>
  <c r="E210" i="1"/>
  <c r="E206" i="1"/>
  <c r="E205" i="1"/>
  <c r="E259" i="1"/>
  <c r="E256" i="1"/>
  <c r="E227" i="1"/>
  <c r="E224" i="1"/>
  <c r="E194" i="1"/>
  <c r="E255" i="1"/>
  <c r="E252" i="1"/>
  <c r="E223" i="1"/>
  <c r="E220" i="1"/>
  <c r="E193" i="1"/>
  <c r="E185" i="1"/>
  <c r="E177" i="1"/>
  <c r="E251" i="1"/>
  <c r="E248" i="1"/>
  <c r="E219" i="1"/>
  <c r="E207" i="1"/>
  <c r="E200" i="1"/>
  <c r="E195" i="1"/>
  <c r="E192" i="1"/>
  <c r="E247" i="1"/>
  <c r="E244" i="1"/>
  <c r="E204" i="1"/>
  <c r="E191" i="1"/>
  <c r="E183" i="1"/>
  <c r="E243" i="1"/>
  <c r="E240" i="1"/>
  <c r="E198" i="1"/>
  <c r="E197" i="1"/>
  <c r="E190" i="1"/>
  <c r="E182" i="1"/>
  <c r="E239" i="1"/>
  <c r="E236" i="1"/>
  <c r="E189" i="1"/>
  <c r="E181" i="1"/>
  <c r="E232" i="1"/>
  <c r="E188" i="1"/>
  <c r="E170" i="1"/>
  <c r="E162" i="1"/>
  <c r="E260" i="1"/>
  <c r="E231" i="1"/>
  <c r="E196" i="1"/>
  <c r="E186" i="1"/>
  <c r="E228" i="1"/>
  <c r="E180" i="1"/>
  <c r="E175" i="1"/>
  <c r="E167" i="1"/>
  <c r="E176" i="1"/>
  <c r="E174" i="1"/>
  <c r="E166" i="1"/>
  <c r="E158" i="1"/>
  <c r="E235" i="1"/>
  <c r="E184" i="1"/>
  <c r="E172" i="1"/>
  <c r="E164" i="1"/>
  <c r="E165" i="1"/>
  <c r="E154" i="1"/>
  <c r="E169" i="1"/>
  <c r="E161" i="1"/>
  <c r="E153" i="1"/>
  <c r="E145" i="1"/>
  <c r="E173" i="1"/>
  <c r="E168" i="1"/>
  <c r="E160" i="1"/>
  <c r="E159" i="1"/>
  <c r="E152" i="1"/>
  <c r="E263" i="1"/>
  <c r="E211" i="1"/>
  <c r="E199" i="1"/>
  <c r="E187" i="1"/>
  <c r="E171" i="1"/>
  <c r="E163" i="1"/>
  <c r="E151" i="1"/>
  <c r="E143" i="1"/>
  <c r="E178" i="1"/>
  <c r="E150" i="1"/>
  <c r="E157" i="1"/>
  <c r="E156" i="1"/>
  <c r="E155" i="1"/>
  <c r="E137" i="1"/>
  <c r="E136" i="1"/>
  <c r="E128" i="1"/>
  <c r="E149" i="1"/>
  <c r="E142" i="1"/>
  <c r="E135" i="1"/>
  <c r="E127" i="1"/>
  <c r="E146" i="1"/>
  <c r="E132" i="1"/>
  <c r="E124" i="1"/>
  <c r="E130" i="1"/>
  <c r="E129" i="1"/>
  <c r="E120" i="1"/>
  <c r="E112" i="1"/>
  <c r="E119" i="1"/>
  <c r="E111" i="1"/>
  <c r="E103" i="1"/>
  <c r="E95" i="1"/>
  <c r="E144" i="1"/>
  <c r="E123" i="1"/>
  <c r="E139" i="1"/>
  <c r="E116" i="1"/>
  <c r="E108" i="1"/>
  <c r="E100" i="1"/>
  <c r="E92" i="1"/>
  <c r="E141" i="1"/>
  <c r="E106" i="1"/>
  <c r="E147" i="1"/>
  <c r="E122" i="1"/>
  <c r="E110" i="1"/>
  <c r="E109" i="1"/>
  <c r="E107" i="1"/>
  <c r="E91" i="1"/>
  <c r="E84" i="1"/>
  <c r="E76" i="1"/>
  <c r="E138" i="1"/>
  <c r="E131" i="1"/>
  <c r="E126" i="1"/>
  <c r="E97" i="1"/>
  <c r="E94" i="1"/>
  <c r="E83" i="1"/>
  <c r="E75" i="1"/>
  <c r="E134" i="1"/>
  <c r="E118" i="1"/>
  <c r="E117" i="1"/>
  <c r="E115" i="1"/>
  <c r="E104" i="1"/>
  <c r="E101" i="1"/>
  <c r="E90" i="1"/>
  <c r="E82" i="1"/>
  <c r="E74" i="1"/>
  <c r="E133" i="1"/>
  <c r="E125" i="1"/>
  <c r="E99" i="1"/>
  <c r="E60" i="1"/>
  <c r="E52" i="1"/>
  <c r="E44" i="1"/>
  <c r="E105" i="1"/>
  <c r="E81" i="1"/>
  <c r="E80" i="1"/>
  <c r="E71" i="1"/>
  <c r="E67" i="1"/>
  <c r="E59" i="1"/>
  <c r="E51" i="1"/>
  <c r="E43" i="1"/>
  <c r="E70" i="1"/>
  <c r="E66" i="1"/>
  <c r="E58" i="1"/>
  <c r="E50" i="1"/>
  <c r="E42" i="1"/>
  <c r="E89" i="1"/>
  <c r="E88" i="1"/>
  <c r="E79" i="1"/>
  <c r="E69" i="1"/>
  <c r="E65" i="1"/>
  <c r="E57" i="1"/>
  <c r="E140" i="1"/>
  <c r="E113" i="1"/>
  <c r="E98" i="1"/>
  <c r="E86" i="1"/>
  <c r="E62" i="1"/>
  <c r="E54" i="1"/>
  <c r="E46" i="1"/>
  <c r="E38" i="1"/>
  <c r="E85" i="1"/>
  <c r="E87" i="1"/>
  <c r="E73" i="1"/>
  <c r="E63" i="1"/>
  <c r="E49" i="1"/>
  <c r="E41" i="1"/>
  <c r="E32" i="1"/>
  <c r="F31" i="1"/>
  <c r="G30" i="1"/>
  <c r="G28" i="1"/>
  <c r="G26" i="1"/>
  <c r="G24" i="1"/>
  <c r="G22" i="1"/>
  <c r="AD22" i="1" s="1"/>
  <c r="G20" i="1"/>
  <c r="F18" i="1"/>
  <c r="H18" i="1" s="1"/>
  <c r="E17" i="1"/>
  <c r="F14" i="1"/>
  <c r="E25" i="1"/>
  <c r="E36" i="1"/>
  <c r="E31" i="1"/>
  <c r="F30" i="1"/>
  <c r="G29" i="1"/>
  <c r="F28" i="1"/>
  <c r="F26" i="1"/>
  <c r="G25" i="1"/>
  <c r="F24" i="1"/>
  <c r="H24" i="1" s="1"/>
  <c r="F22" i="1"/>
  <c r="H22" i="1" s="1"/>
  <c r="G21" i="1"/>
  <c r="F20" i="1"/>
  <c r="E18" i="1"/>
  <c r="E14" i="1"/>
  <c r="E93" i="1"/>
  <c r="E45" i="1"/>
  <c r="E37" i="1"/>
  <c r="F16" i="1"/>
  <c r="G15" i="1"/>
  <c r="E148" i="1"/>
  <c r="E64" i="1"/>
  <c r="E61" i="1"/>
  <c r="E55" i="1"/>
  <c r="E48" i="1"/>
  <c r="E40" i="1"/>
  <c r="E30" i="1"/>
  <c r="F29" i="1"/>
  <c r="E28" i="1"/>
  <c r="E26" i="1"/>
  <c r="F25" i="1"/>
  <c r="E24" i="1"/>
  <c r="E22" i="1"/>
  <c r="F21" i="1"/>
  <c r="H21" i="1" s="1"/>
  <c r="E20" i="1"/>
  <c r="G16" i="1"/>
  <c r="E29" i="1"/>
  <c r="E21" i="1"/>
  <c r="E96" i="1"/>
  <c r="E78" i="1"/>
  <c r="E77" i="1"/>
  <c r="E72" i="1"/>
  <c r="E35" i="1"/>
  <c r="G27" i="1"/>
  <c r="G23" i="1"/>
  <c r="G19" i="1"/>
  <c r="AD19" i="1" s="1"/>
  <c r="E15" i="1"/>
  <c r="E179" i="1"/>
  <c r="E19" i="1"/>
  <c r="E23" i="1"/>
  <c r="AX26" i="1"/>
  <c r="AZ30" i="1"/>
  <c r="AX34" i="1"/>
  <c r="E39" i="1"/>
  <c r="AZ211" i="1"/>
  <c r="AZ209" i="1"/>
  <c r="AZ205" i="1"/>
  <c r="AZ204" i="1"/>
  <c r="AZ206" i="1"/>
  <c r="AZ203" i="1"/>
  <c r="AZ210" i="1"/>
  <c r="AZ190" i="1"/>
  <c r="AZ197" i="1"/>
  <c r="AZ196" i="1"/>
  <c r="AZ189" i="1"/>
  <c r="AZ181" i="1"/>
  <c r="AZ202" i="1"/>
  <c r="AZ188" i="1"/>
  <c r="AZ198" i="1"/>
  <c r="AZ195" i="1"/>
  <c r="AZ187" i="1"/>
  <c r="AZ179" i="1"/>
  <c r="AZ207" i="1"/>
  <c r="AZ186" i="1"/>
  <c r="AZ178" i="1"/>
  <c r="AZ208" i="1"/>
  <c r="AZ200" i="1"/>
  <c r="AZ193" i="1"/>
  <c r="AZ185" i="1"/>
  <c r="AZ177" i="1"/>
  <c r="AZ194" i="1"/>
  <c r="AZ183" i="1"/>
  <c r="AZ175" i="1"/>
  <c r="AZ174" i="1"/>
  <c r="AZ166" i="1"/>
  <c r="AZ158" i="1"/>
  <c r="AZ212" i="1"/>
  <c r="AZ201" i="1"/>
  <c r="AZ191" i="1"/>
  <c r="AZ172" i="1"/>
  <c r="AZ192" i="1"/>
  <c r="AZ171" i="1"/>
  <c r="AZ163" i="1"/>
  <c r="AZ180" i="1"/>
  <c r="AZ176" i="1"/>
  <c r="AZ170" i="1"/>
  <c r="AZ162" i="1"/>
  <c r="AZ184" i="1"/>
  <c r="AZ168" i="1"/>
  <c r="AZ160" i="1"/>
  <c r="AZ199" i="1"/>
  <c r="AZ173" i="1"/>
  <c r="AZ150" i="1"/>
  <c r="AZ165" i="1"/>
  <c r="AZ161" i="1"/>
  <c r="AZ149" i="1"/>
  <c r="AZ141" i="1"/>
  <c r="AZ169" i="1"/>
  <c r="AZ156" i="1"/>
  <c r="AZ182" i="1"/>
  <c r="AZ164" i="1"/>
  <c r="AZ157" i="1"/>
  <c r="AZ155" i="1"/>
  <c r="AZ147" i="1"/>
  <c r="AZ139" i="1"/>
  <c r="AZ154" i="1"/>
  <c r="AZ146" i="1"/>
  <c r="AZ167" i="1"/>
  <c r="AZ159" i="1"/>
  <c r="AZ153" i="1"/>
  <c r="AZ148" i="1"/>
  <c r="AZ145" i="1"/>
  <c r="AZ144" i="1"/>
  <c r="AZ132" i="1"/>
  <c r="AZ124" i="1"/>
  <c r="AZ131" i="1"/>
  <c r="AZ136" i="1"/>
  <c r="AZ128" i="1"/>
  <c r="AZ140" i="1"/>
  <c r="AZ123" i="1"/>
  <c r="AZ116" i="1"/>
  <c r="AZ108" i="1"/>
  <c r="AZ137" i="1"/>
  <c r="AZ125" i="1"/>
  <c r="AZ115" i="1"/>
  <c r="AZ107" i="1"/>
  <c r="AZ99" i="1"/>
  <c r="AZ91" i="1"/>
  <c r="AZ151" i="1"/>
  <c r="AZ127" i="1"/>
  <c r="AZ126" i="1"/>
  <c r="AZ143" i="1"/>
  <c r="AZ135" i="1"/>
  <c r="AZ120" i="1"/>
  <c r="AZ112" i="1"/>
  <c r="AZ104" i="1"/>
  <c r="AZ96" i="1"/>
  <c r="AZ122" i="1"/>
  <c r="AZ97" i="1"/>
  <c r="AZ89" i="1"/>
  <c r="AZ118" i="1"/>
  <c r="AZ94" i="1"/>
  <c r="AZ88" i="1"/>
  <c r="AZ80" i="1"/>
  <c r="AZ72" i="1"/>
  <c r="AZ101" i="1"/>
  <c r="AZ98" i="1"/>
  <c r="AZ87" i="1"/>
  <c r="AZ79" i="1"/>
  <c r="AZ71" i="1"/>
  <c r="AZ121" i="1"/>
  <c r="AZ95" i="1"/>
  <c r="AZ92" i="1"/>
  <c r="AZ86" i="1"/>
  <c r="AZ78" i="1"/>
  <c r="AZ70" i="1"/>
  <c r="AZ111" i="1"/>
  <c r="AZ110" i="1"/>
  <c r="AZ106" i="1"/>
  <c r="AZ117" i="1"/>
  <c r="AZ103" i="1"/>
  <c r="AZ83" i="1"/>
  <c r="AZ64" i="1"/>
  <c r="AZ56" i="1"/>
  <c r="AZ48" i="1"/>
  <c r="AZ40" i="1"/>
  <c r="AZ105" i="1"/>
  <c r="AZ85" i="1"/>
  <c r="AZ84" i="1"/>
  <c r="AZ63" i="1"/>
  <c r="AZ55" i="1"/>
  <c r="AZ47" i="1"/>
  <c r="AZ39" i="1"/>
  <c r="AZ113" i="1"/>
  <c r="AZ93" i="1"/>
  <c r="AZ62" i="1"/>
  <c r="AZ54" i="1"/>
  <c r="AZ46" i="1"/>
  <c r="AZ38" i="1"/>
  <c r="AZ134" i="1"/>
  <c r="AZ133" i="1"/>
  <c r="AZ114" i="1"/>
  <c r="AZ102" i="1"/>
  <c r="AZ61" i="1"/>
  <c r="AZ53" i="1"/>
  <c r="AZ81" i="1"/>
  <c r="AZ75" i="1"/>
  <c r="AZ66" i="1"/>
  <c r="AZ58" i="1"/>
  <c r="AZ50" i="1"/>
  <c r="AZ42" i="1"/>
  <c r="AZ100" i="1"/>
  <c r="AZ76" i="1"/>
  <c r="AZ67" i="1"/>
  <c r="AZ57" i="1"/>
  <c r="AZ142" i="1"/>
  <c r="AZ77" i="1"/>
  <c r="AZ74" i="1"/>
  <c r="AZ68" i="1"/>
  <c r="AZ59" i="1"/>
  <c r="AZ28" i="1"/>
  <c r="AZ24" i="1"/>
  <c r="AZ20" i="1"/>
  <c r="AZ18" i="1"/>
  <c r="AZ152" i="1"/>
  <c r="AZ109" i="1"/>
  <c r="AZ90" i="1"/>
  <c r="AZ49" i="1"/>
  <c r="AZ41" i="1"/>
  <c r="AZ33" i="1"/>
  <c r="AZ69" i="1"/>
  <c r="AZ34" i="1"/>
  <c r="AZ138" i="1"/>
  <c r="AZ45" i="1"/>
  <c r="AZ37" i="1"/>
  <c r="AZ129" i="1"/>
  <c r="AZ82" i="1"/>
  <c r="AZ73" i="1"/>
  <c r="AZ65" i="1"/>
  <c r="AZ44" i="1"/>
  <c r="AZ36" i="1"/>
  <c r="AZ31" i="1"/>
  <c r="AZ130" i="1"/>
  <c r="AZ17" i="1"/>
  <c r="AZ60" i="1"/>
  <c r="BB206" i="1"/>
  <c r="BB203" i="1"/>
  <c r="BB210" i="1"/>
  <c r="BB201" i="1"/>
  <c r="BB200" i="1"/>
  <c r="BB214" i="1"/>
  <c r="BC214" i="1" s="1"/>
  <c r="BB213" i="1"/>
  <c r="BB208" i="1"/>
  <c r="BB202" i="1"/>
  <c r="BB188" i="1"/>
  <c r="BB204" i="1"/>
  <c r="BB198" i="1"/>
  <c r="BB195" i="1"/>
  <c r="BB187" i="1"/>
  <c r="BB179" i="1"/>
  <c r="BB211" i="1"/>
  <c r="BB207" i="1"/>
  <c r="BB193" i="1"/>
  <c r="BB185" i="1"/>
  <c r="BB177" i="1"/>
  <c r="BB192" i="1"/>
  <c r="BB184" i="1"/>
  <c r="BB176" i="1"/>
  <c r="BB212" i="1"/>
  <c r="BB199" i="1"/>
  <c r="BB194" i="1"/>
  <c r="BB191" i="1"/>
  <c r="BB183" i="1"/>
  <c r="BB175" i="1"/>
  <c r="BB209" i="1"/>
  <c r="BB172" i="1"/>
  <c r="BB164" i="1"/>
  <c r="BB197" i="1"/>
  <c r="BB180" i="1"/>
  <c r="BB170" i="1"/>
  <c r="BB189" i="1"/>
  <c r="BB169" i="1"/>
  <c r="BB161" i="1"/>
  <c r="BB168" i="1"/>
  <c r="BB160" i="1"/>
  <c r="BB205" i="1"/>
  <c r="BB196" i="1"/>
  <c r="BB174" i="1"/>
  <c r="BB166" i="1"/>
  <c r="BB178" i="1"/>
  <c r="BB156" i="1"/>
  <c r="BB182" i="1"/>
  <c r="BB157" i="1"/>
  <c r="BB155" i="1"/>
  <c r="BB147" i="1"/>
  <c r="BB139" i="1"/>
  <c r="BB190" i="1"/>
  <c r="BB154" i="1"/>
  <c r="BB167" i="1"/>
  <c r="BB163" i="1"/>
  <c r="BB159" i="1"/>
  <c r="BB153" i="1"/>
  <c r="BB145" i="1"/>
  <c r="BB186" i="1"/>
  <c r="BB158" i="1"/>
  <c r="BB152" i="1"/>
  <c r="BB144" i="1"/>
  <c r="BB181" i="1"/>
  <c r="BB162" i="1"/>
  <c r="BB151" i="1"/>
  <c r="BB150" i="1"/>
  <c r="BB138" i="1"/>
  <c r="BB130" i="1"/>
  <c r="BB122" i="1"/>
  <c r="BB140" i="1"/>
  <c r="BB137" i="1"/>
  <c r="BB129" i="1"/>
  <c r="BB148" i="1"/>
  <c r="BB143" i="1"/>
  <c r="BB141" i="1"/>
  <c r="BB134" i="1"/>
  <c r="BB126" i="1"/>
  <c r="BB165" i="1"/>
  <c r="BB127" i="1"/>
  <c r="BB114" i="1"/>
  <c r="BB136" i="1"/>
  <c r="BB133" i="1"/>
  <c r="BB132" i="1"/>
  <c r="BB131" i="1"/>
  <c r="BB128" i="1"/>
  <c r="BB124" i="1"/>
  <c r="BB121" i="1"/>
  <c r="BB113" i="1"/>
  <c r="BB105" i="1"/>
  <c r="BB97" i="1"/>
  <c r="BB173" i="1"/>
  <c r="BB135" i="1"/>
  <c r="BB120" i="1"/>
  <c r="BB118" i="1"/>
  <c r="BB110" i="1"/>
  <c r="BB102" i="1"/>
  <c r="BB94" i="1"/>
  <c r="BB104" i="1"/>
  <c r="BB101" i="1"/>
  <c r="BB98" i="1"/>
  <c r="BB95" i="1"/>
  <c r="BB92" i="1"/>
  <c r="BB86" i="1"/>
  <c r="BB78" i="1"/>
  <c r="BB70" i="1"/>
  <c r="BB146" i="1"/>
  <c r="BB85" i="1"/>
  <c r="BB77" i="1"/>
  <c r="BB69" i="1"/>
  <c r="BB142" i="1"/>
  <c r="BB123" i="1"/>
  <c r="BB109" i="1"/>
  <c r="BB108" i="1"/>
  <c r="BB99" i="1"/>
  <c r="BB84" i="1"/>
  <c r="BB76" i="1"/>
  <c r="BB68" i="1"/>
  <c r="BB149" i="1"/>
  <c r="BB125" i="1"/>
  <c r="BB93" i="1"/>
  <c r="BB62" i="1"/>
  <c r="BB54" i="1"/>
  <c r="BB46" i="1"/>
  <c r="BB38" i="1"/>
  <c r="BB107" i="1"/>
  <c r="BB106" i="1"/>
  <c r="BB61" i="1"/>
  <c r="BB53" i="1"/>
  <c r="BB45" i="1"/>
  <c r="BB37" i="1"/>
  <c r="BB100" i="1"/>
  <c r="BB91" i="1"/>
  <c r="BB73" i="1"/>
  <c r="BB72" i="1"/>
  <c r="BB71" i="1"/>
  <c r="BB60" i="1"/>
  <c r="BB52" i="1"/>
  <c r="BB44" i="1"/>
  <c r="BB36" i="1"/>
  <c r="BB119" i="1"/>
  <c r="BB115" i="1"/>
  <c r="BB111" i="1"/>
  <c r="BB96" i="1"/>
  <c r="BB89" i="1"/>
  <c r="BB74" i="1"/>
  <c r="BB59" i="1"/>
  <c r="BB171" i="1"/>
  <c r="BB117" i="1"/>
  <c r="BB103" i="1"/>
  <c r="BB88" i="1"/>
  <c r="BB87" i="1"/>
  <c r="BB83" i="1"/>
  <c r="BB64" i="1"/>
  <c r="BB56" i="1"/>
  <c r="BB48" i="1"/>
  <c r="BB40" i="1"/>
  <c r="BB90" i="1"/>
  <c r="BB49" i="1"/>
  <c r="BB41" i="1"/>
  <c r="BB116" i="1"/>
  <c r="BB81" i="1"/>
  <c r="BB66" i="1"/>
  <c r="BB34" i="1"/>
  <c r="BB79" i="1"/>
  <c r="BB33" i="1"/>
  <c r="BB82" i="1"/>
  <c r="BB75" i="1"/>
  <c r="BB58" i="1"/>
  <c r="BB35" i="1"/>
  <c r="BB32" i="1"/>
  <c r="BB26" i="1"/>
  <c r="BB22" i="1"/>
  <c r="BB65" i="1"/>
  <c r="BB31" i="1"/>
  <c r="BB67" i="1"/>
  <c r="BB57" i="1"/>
  <c r="BB29" i="1"/>
  <c r="BB27" i="1"/>
  <c r="BB25" i="1"/>
  <c r="BB23" i="1"/>
  <c r="BB21" i="1"/>
  <c r="BB19" i="1"/>
  <c r="AX15" i="1"/>
  <c r="BC15" i="1" s="1"/>
  <c r="AX16" i="1"/>
  <c r="BC16" i="1" s="1"/>
  <c r="F19" i="1"/>
  <c r="H19" i="1" s="1"/>
  <c r="F23" i="1"/>
  <c r="H23" i="1" s="1"/>
  <c r="BB39" i="1"/>
  <c r="BB50" i="1"/>
  <c r="AZ51" i="1"/>
  <c r="AX54" i="1"/>
  <c r="E121" i="1"/>
  <c r="AE15" i="1"/>
  <c r="BB20" i="1"/>
  <c r="AZ26" i="1"/>
  <c r="BB28" i="1"/>
  <c r="BB30" i="1"/>
  <c r="AX31" i="1"/>
  <c r="E33" i="1"/>
  <c r="AZ52" i="1"/>
  <c r="E102" i="1"/>
  <c r="E16" i="1"/>
  <c r="F17" i="1"/>
  <c r="AX17" i="1"/>
  <c r="AZ19" i="1"/>
  <c r="G31" i="1"/>
  <c r="AD31" i="1" s="1"/>
  <c r="BB42" i="1"/>
  <c r="AZ43" i="1"/>
  <c r="BB51" i="1"/>
  <c r="BB55" i="1"/>
  <c r="BB112" i="1"/>
  <c r="AZ27" i="1"/>
  <c r="AX208" i="1"/>
  <c r="AX207" i="1"/>
  <c r="AX202" i="1"/>
  <c r="AX209" i="1"/>
  <c r="AX205" i="1"/>
  <c r="AX204" i="1"/>
  <c r="AX201" i="1"/>
  <c r="AX192" i="1"/>
  <c r="AX199" i="1"/>
  <c r="AX194" i="1"/>
  <c r="AX191" i="1"/>
  <c r="AX183" i="1"/>
  <c r="BC183" i="1" s="1"/>
  <c r="AX210" i="1"/>
  <c r="AX190" i="1"/>
  <c r="AX197" i="1"/>
  <c r="BC197" i="1" s="1"/>
  <c r="AX196" i="1"/>
  <c r="AX189" i="1"/>
  <c r="AX181" i="1"/>
  <c r="AX188" i="1"/>
  <c r="AX180" i="1"/>
  <c r="BC180" i="1" s="1"/>
  <c r="AX198" i="1"/>
  <c r="AX195" i="1"/>
  <c r="AX187" i="1"/>
  <c r="AX179" i="1"/>
  <c r="AX184" i="1"/>
  <c r="AX168" i="1"/>
  <c r="AX160" i="1"/>
  <c r="AX203" i="1"/>
  <c r="BC203" i="1" s="1"/>
  <c r="AX186" i="1"/>
  <c r="AX178" i="1"/>
  <c r="AX175" i="1"/>
  <c r="AX174" i="1"/>
  <c r="BC174" i="1" s="1"/>
  <c r="AX182" i="1"/>
  <c r="AX173" i="1"/>
  <c r="AX165" i="1"/>
  <c r="AX206" i="1"/>
  <c r="BC206" i="1" s="1"/>
  <c r="AX172" i="1"/>
  <c r="AX164" i="1"/>
  <c r="AX193" i="1"/>
  <c r="AX176" i="1"/>
  <c r="AX170" i="1"/>
  <c r="AX162" i="1"/>
  <c r="AX185" i="1"/>
  <c r="BC185" i="1" s="1"/>
  <c r="AX152" i="1"/>
  <c r="AX166" i="1"/>
  <c r="AX151" i="1"/>
  <c r="AX143" i="1"/>
  <c r="AX171" i="1"/>
  <c r="AX150" i="1"/>
  <c r="AX161" i="1"/>
  <c r="AX149" i="1"/>
  <c r="AX141" i="1"/>
  <c r="BC141" i="1" s="1"/>
  <c r="AX169" i="1"/>
  <c r="AX156" i="1"/>
  <c r="AX148" i="1"/>
  <c r="AX157" i="1"/>
  <c r="AX155" i="1"/>
  <c r="AX163" i="1"/>
  <c r="AX142" i="1"/>
  <c r="AX135" i="1"/>
  <c r="BC135" i="1" s="1"/>
  <c r="AX200" i="1"/>
  <c r="AX153" i="1"/>
  <c r="AX147" i="1"/>
  <c r="AX146" i="1"/>
  <c r="AX134" i="1"/>
  <c r="AX126" i="1"/>
  <c r="AX159" i="1"/>
  <c r="AX154" i="1"/>
  <c r="AX145" i="1"/>
  <c r="AX144" i="1"/>
  <c r="AX133" i="1"/>
  <c r="AX125" i="1"/>
  <c r="AX167" i="1"/>
  <c r="AX138" i="1"/>
  <c r="BC138" i="1" s="1"/>
  <c r="AX130" i="1"/>
  <c r="AX122" i="1"/>
  <c r="AX158" i="1"/>
  <c r="AX118" i="1"/>
  <c r="AX110" i="1"/>
  <c r="AX117" i="1"/>
  <c r="AX109" i="1"/>
  <c r="AX101" i="1"/>
  <c r="BC101" i="1" s="1"/>
  <c r="AX93" i="1"/>
  <c r="AX140" i="1"/>
  <c r="AX123" i="1"/>
  <c r="AX177" i="1"/>
  <c r="BC177" i="1" s="1"/>
  <c r="AX136" i="1"/>
  <c r="BC136" i="1" s="1"/>
  <c r="AX132" i="1"/>
  <c r="BC132" i="1" s="1"/>
  <c r="AX131" i="1"/>
  <c r="AX128" i="1"/>
  <c r="AX127" i="1"/>
  <c r="BC127" i="1" s="1"/>
  <c r="AX124" i="1"/>
  <c r="AX114" i="1"/>
  <c r="AX106" i="1"/>
  <c r="AX98" i="1"/>
  <c r="BC98" i="1" s="1"/>
  <c r="AX90" i="1"/>
  <c r="AX116" i="1"/>
  <c r="AX115" i="1"/>
  <c r="AX112" i="1"/>
  <c r="AX111" i="1"/>
  <c r="AX129" i="1"/>
  <c r="AX119" i="1"/>
  <c r="AX113" i="1"/>
  <c r="AX103" i="1"/>
  <c r="AX100" i="1"/>
  <c r="AX82" i="1"/>
  <c r="AX74" i="1"/>
  <c r="AX107" i="1"/>
  <c r="AX97" i="1"/>
  <c r="AX91" i="1"/>
  <c r="AX89" i="1"/>
  <c r="AX81" i="1"/>
  <c r="AX73" i="1"/>
  <c r="AX104" i="1"/>
  <c r="AX94" i="1"/>
  <c r="AX88" i="1"/>
  <c r="AX80" i="1"/>
  <c r="AX72" i="1"/>
  <c r="AX108" i="1"/>
  <c r="BC108" i="1" s="1"/>
  <c r="AX105" i="1"/>
  <c r="AX99" i="1"/>
  <c r="AX78" i="1"/>
  <c r="AX75" i="1"/>
  <c r="BC75" i="1" s="1"/>
  <c r="AX66" i="1"/>
  <c r="BC66" i="1" s="1"/>
  <c r="AX58" i="1"/>
  <c r="AX50" i="1"/>
  <c r="BC50" i="1" s="1"/>
  <c r="AX42" i="1"/>
  <c r="AX139" i="1"/>
  <c r="AX87" i="1"/>
  <c r="AX77" i="1"/>
  <c r="AX76" i="1"/>
  <c r="AX67" i="1"/>
  <c r="BC67" i="1" s="1"/>
  <c r="AX65" i="1"/>
  <c r="AX57" i="1"/>
  <c r="AX49" i="1"/>
  <c r="AX41" i="1"/>
  <c r="AX120" i="1"/>
  <c r="AX95" i="1"/>
  <c r="AX86" i="1"/>
  <c r="BC86" i="1" s="1"/>
  <c r="AX83" i="1"/>
  <c r="BC83" i="1" s="1"/>
  <c r="AX64" i="1"/>
  <c r="AX56" i="1"/>
  <c r="AX48" i="1"/>
  <c r="BC48" i="1" s="1"/>
  <c r="AX40" i="1"/>
  <c r="AX85" i="1"/>
  <c r="AX84" i="1"/>
  <c r="AX63" i="1"/>
  <c r="BC63" i="1" s="1"/>
  <c r="AX55" i="1"/>
  <c r="AX121" i="1"/>
  <c r="AX96" i="1"/>
  <c r="AX70" i="1"/>
  <c r="BC70" i="1" s="1"/>
  <c r="AX60" i="1"/>
  <c r="AX52" i="1"/>
  <c r="AX44" i="1"/>
  <c r="AX36" i="1"/>
  <c r="BC36" i="1" s="1"/>
  <c r="AX47" i="1"/>
  <c r="BC47" i="1" s="1"/>
  <c r="AX39" i="1"/>
  <c r="AX137" i="1"/>
  <c r="AX71" i="1"/>
  <c r="AX51" i="1"/>
  <c r="AX43" i="1"/>
  <c r="AX30" i="1"/>
  <c r="BC30" i="1" s="1"/>
  <c r="AX61" i="1"/>
  <c r="BC61" i="1" s="1"/>
  <c r="AX29" i="1"/>
  <c r="AX27" i="1"/>
  <c r="AX25" i="1"/>
  <c r="BC25" i="1" s="1"/>
  <c r="AX23" i="1"/>
  <c r="AX21" i="1"/>
  <c r="AX19" i="1"/>
  <c r="AX53" i="1"/>
  <c r="AX68" i="1"/>
  <c r="AX59" i="1"/>
  <c r="BC59" i="1" s="1"/>
  <c r="AX46" i="1"/>
  <c r="BC46" i="1" s="1"/>
  <c r="AX38" i="1"/>
  <c r="BC38" i="1" s="1"/>
  <c r="AX28" i="1"/>
  <c r="AX24" i="1"/>
  <c r="BC24" i="1" s="1"/>
  <c r="AX20" i="1"/>
  <c r="AX102" i="1"/>
  <c r="AX45" i="1"/>
  <c r="AX37" i="1"/>
  <c r="AX33" i="1"/>
  <c r="AX18" i="1"/>
  <c r="AX92" i="1"/>
  <c r="F15" i="1"/>
  <c r="H15" i="1" s="1"/>
  <c r="G17" i="1"/>
  <c r="AX22" i="1"/>
  <c r="E27" i="1"/>
  <c r="AZ29" i="1"/>
  <c r="E53" i="1"/>
  <c r="E56" i="1"/>
  <c r="E68" i="1"/>
  <c r="BB80" i="1"/>
  <c r="AZ119" i="1"/>
  <c r="BC213" i="1"/>
  <c r="H14" i="1" l="1"/>
  <c r="BC160" i="1"/>
  <c r="BC60" i="1"/>
  <c r="BC89" i="1"/>
  <c r="BC137" i="1"/>
  <c r="BC57" i="1"/>
  <c r="BC106" i="1"/>
  <c r="BC118" i="1"/>
  <c r="BC156" i="1"/>
  <c r="BC164" i="1"/>
  <c r="BC159" i="1"/>
  <c r="Z41" i="1"/>
  <c r="AS29" i="1"/>
  <c r="H26" i="1"/>
  <c r="H31" i="1"/>
  <c r="BC79" i="1"/>
  <c r="H17" i="1"/>
  <c r="BC119" i="1"/>
  <c r="BC23" i="1"/>
  <c r="BC71" i="1"/>
  <c r="BC49" i="1"/>
  <c r="BC42" i="1"/>
  <c r="BC113" i="1"/>
  <c r="BC110" i="1"/>
  <c r="BC148" i="1"/>
  <c r="BC187" i="1"/>
  <c r="BC201" i="1"/>
  <c r="AQ27" i="1"/>
  <c r="AD14" i="1"/>
  <c r="AT14" i="1" s="1"/>
  <c r="AU14" i="1" s="1"/>
  <c r="BC122" i="1"/>
  <c r="BC152" i="1"/>
  <c r="BC209" i="1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AG17" i="1"/>
  <c r="H25" i="1"/>
  <c r="H28" i="1"/>
  <c r="BC29" i="1"/>
  <c r="BC88" i="1"/>
  <c r="BC140" i="1"/>
  <c r="AN24" i="1"/>
  <c r="BC165" i="1"/>
  <c r="BC191" i="1"/>
  <c r="AI19" i="1"/>
  <c r="AL22" i="1"/>
  <c r="V37" i="1"/>
  <c r="H27" i="1"/>
  <c r="BC124" i="1"/>
  <c r="BC74" i="1"/>
  <c r="BC93" i="1"/>
  <c r="BC102" i="1"/>
  <c r="BC161" i="1"/>
  <c r="BC162" i="1"/>
  <c r="AK21" i="1"/>
  <c r="AP26" i="1"/>
  <c r="BC34" i="1"/>
  <c r="H20" i="1"/>
  <c r="H30" i="1"/>
  <c r="BC37" i="1"/>
  <c r="BC55" i="1"/>
  <c r="BC107" i="1"/>
  <c r="BC154" i="1"/>
  <c r="BC149" i="1"/>
  <c r="BC170" i="1"/>
  <c r="AM23" i="1"/>
  <c r="AH18" i="1"/>
  <c r="H29" i="1"/>
  <c r="BC35" i="1"/>
  <c r="BC111" i="1"/>
  <c r="BC45" i="1"/>
  <c r="BC94" i="1"/>
  <c r="BC130" i="1"/>
  <c r="BC157" i="1"/>
  <c r="BC171" i="1"/>
  <c r="BC176" i="1"/>
  <c r="BC179" i="1"/>
  <c r="BC17" i="1"/>
  <c r="AO25" i="1"/>
  <c r="AF16" i="1"/>
  <c r="H16" i="1"/>
  <c r="M28" i="1"/>
  <c r="N29" i="1"/>
  <c r="W38" i="1"/>
  <c r="P31" i="1"/>
  <c r="Q32" i="1"/>
  <c r="S34" i="1"/>
  <c r="R33" i="1"/>
  <c r="U36" i="1"/>
  <c r="X39" i="1"/>
  <c r="Y40" i="1"/>
  <c r="AJ20" i="1"/>
  <c r="AA42" i="1"/>
  <c r="L27" i="1"/>
  <c r="O30" i="1"/>
  <c r="F32" i="1"/>
  <c r="H32" i="1" s="1"/>
  <c r="D33" i="1"/>
  <c r="X41" i="1"/>
  <c r="T37" i="1"/>
  <c r="AA44" i="1"/>
  <c r="U38" i="1"/>
  <c r="W40" i="1"/>
  <c r="R35" i="1"/>
  <c r="N31" i="1"/>
  <c r="Q34" i="1"/>
  <c r="M30" i="1"/>
  <c r="Z43" i="1"/>
  <c r="V39" i="1"/>
  <c r="P33" i="1"/>
  <c r="L29" i="1"/>
  <c r="S36" i="1"/>
  <c r="O32" i="1"/>
  <c r="Y42" i="1"/>
  <c r="BC133" i="1"/>
  <c r="BC175" i="1"/>
  <c r="AQ40" i="1"/>
  <c r="AM36" i="1"/>
  <c r="AP39" i="1"/>
  <c r="AL35" i="1"/>
  <c r="AR41" i="1"/>
  <c r="AN37" i="1"/>
  <c r="AK34" i="1"/>
  <c r="AG30" i="1"/>
  <c r="AE28" i="1"/>
  <c r="AS42" i="1"/>
  <c r="AJ33" i="1"/>
  <c r="AF29" i="1"/>
  <c r="AO38" i="1"/>
  <c r="AH31" i="1"/>
  <c r="AI32" i="1"/>
  <c r="Z39" i="1"/>
  <c r="AA40" i="1"/>
  <c r="X37" i="1"/>
  <c r="T33" i="1"/>
  <c r="P29" i="1"/>
  <c r="O28" i="1"/>
  <c r="S32" i="1"/>
  <c r="M26" i="1"/>
  <c r="Y38" i="1"/>
  <c r="V35" i="1"/>
  <c r="R31" i="1"/>
  <c r="L25" i="1"/>
  <c r="Q30" i="1"/>
  <c r="U34" i="1"/>
  <c r="W36" i="1"/>
  <c r="N27" i="1"/>
  <c r="AQ39" i="1"/>
  <c r="AR40" i="1"/>
  <c r="AN36" i="1"/>
  <c r="AO37" i="1"/>
  <c r="AK33" i="1"/>
  <c r="AG29" i="1"/>
  <c r="AE27" i="1"/>
  <c r="AJ32" i="1"/>
  <c r="AF28" i="1"/>
  <c r="AS41" i="1"/>
  <c r="AP38" i="1"/>
  <c r="AI31" i="1"/>
  <c r="AL34" i="1"/>
  <c r="AD26" i="1"/>
  <c r="AH30" i="1"/>
  <c r="AM35" i="1"/>
  <c r="BC153" i="1"/>
  <c r="BC151" i="1"/>
  <c r="BC178" i="1"/>
  <c r="BC204" i="1"/>
  <c r="AS46" i="1"/>
  <c r="AO42" i="1"/>
  <c r="AK38" i="1"/>
  <c r="AR45" i="1"/>
  <c r="AN41" i="1"/>
  <c r="AJ37" i="1"/>
  <c r="AP43" i="1"/>
  <c r="AL39" i="1"/>
  <c r="AE32" i="1"/>
  <c r="AQ44" i="1"/>
  <c r="AH35" i="1"/>
  <c r="AM40" i="1"/>
  <c r="AI36" i="1"/>
  <c r="AG34" i="1"/>
  <c r="AF33" i="1"/>
  <c r="AA37" i="1"/>
  <c r="V32" i="1"/>
  <c r="P26" i="1"/>
  <c r="M23" i="1"/>
  <c r="Z36" i="1"/>
  <c r="Y35" i="1"/>
  <c r="U31" i="1"/>
  <c r="O25" i="1"/>
  <c r="N24" i="1"/>
  <c r="L22" i="1"/>
  <c r="R28" i="1"/>
  <c r="W33" i="1"/>
  <c r="Q27" i="1"/>
  <c r="X34" i="1"/>
  <c r="S29" i="1"/>
  <c r="T30" i="1"/>
  <c r="AP40" i="1"/>
  <c r="AL36" i="1"/>
  <c r="AN38" i="1"/>
  <c r="AK35" i="1"/>
  <c r="AI33" i="1"/>
  <c r="AS43" i="1"/>
  <c r="AJ34" i="1"/>
  <c r="AF30" i="1"/>
  <c r="AR42" i="1"/>
  <c r="AM37" i="1"/>
  <c r="AO39" i="1"/>
  <c r="AE29" i="1"/>
  <c r="AH32" i="1"/>
  <c r="AG31" i="1"/>
  <c r="AD28" i="1"/>
  <c r="AQ41" i="1"/>
  <c r="BC62" i="1"/>
  <c r="AA38" i="1"/>
  <c r="Z37" i="1"/>
  <c r="U32" i="1"/>
  <c r="O26" i="1"/>
  <c r="L23" i="1"/>
  <c r="Y36" i="1"/>
  <c r="X35" i="1"/>
  <c r="T31" i="1"/>
  <c r="N25" i="1"/>
  <c r="M24" i="1"/>
  <c r="W34" i="1"/>
  <c r="S30" i="1"/>
  <c r="P27" i="1"/>
  <c r="Q28" i="1"/>
  <c r="V33" i="1"/>
  <c r="R29" i="1"/>
  <c r="AA46" i="1"/>
  <c r="W42" i="1"/>
  <c r="S38" i="1"/>
  <c r="Z45" i="1"/>
  <c r="V41" i="1"/>
  <c r="Q36" i="1"/>
  <c r="M32" i="1"/>
  <c r="P35" i="1"/>
  <c r="Y44" i="1"/>
  <c r="U40" i="1"/>
  <c r="R37" i="1"/>
  <c r="L31" i="1"/>
  <c r="O34" i="1"/>
  <c r="T39" i="1"/>
  <c r="X43" i="1"/>
  <c r="N33" i="1"/>
  <c r="BC92" i="1"/>
  <c r="BC28" i="1"/>
  <c r="BC147" i="1"/>
  <c r="BC143" i="1"/>
  <c r="BC193" i="1"/>
  <c r="AS36" i="1"/>
  <c r="AN31" i="1"/>
  <c r="AI26" i="1"/>
  <c r="AE22" i="1"/>
  <c r="AR35" i="1"/>
  <c r="AQ34" i="1"/>
  <c r="AM30" i="1"/>
  <c r="AK28" i="1"/>
  <c r="AG24" i="1"/>
  <c r="AO32" i="1"/>
  <c r="AH25" i="1"/>
  <c r="AP33" i="1"/>
  <c r="AF23" i="1"/>
  <c r="AD21" i="1"/>
  <c r="AJ27" i="1"/>
  <c r="AL29" i="1"/>
  <c r="BC18" i="1"/>
  <c r="BC96" i="1"/>
  <c r="BC56" i="1"/>
  <c r="BC72" i="1"/>
  <c r="BC91" i="1"/>
  <c r="BC144" i="1"/>
  <c r="BC195" i="1"/>
  <c r="BC190" i="1"/>
  <c r="BC33" i="1"/>
  <c r="BC27" i="1"/>
  <c r="BC39" i="1"/>
  <c r="BC121" i="1"/>
  <c r="BC64" i="1"/>
  <c r="BC65" i="1"/>
  <c r="BC58" i="1"/>
  <c r="BC80" i="1"/>
  <c r="BC97" i="1"/>
  <c r="BC129" i="1"/>
  <c r="BC114" i="1"/>
  <c r="BC123" i="1"/>
  <c r="BC158" i="1"/>
  <c r="BC145" i="1"/>
  <c r="BC200" i="1"/>
  <c r="BC169" i="1"/>
  <c r="BC166" i="1"/>
  <c r="BC172" i="1"/>
  <c r="BC186" i="1"/>
  <c r="BC198" i="1"/>
  <c r="BC210" i="1"/>
  <c r="BC205" i="1"/>
  <c r="AA39" i="1"/>
  <c r="Z38" i="1"/>
  <c r="Y37" i="1"/>
  <c r="U33" i="1"/>
  <c r="Q29" i="1"/>
  <c r="P28" i="1"/>
  <c r="T32" i="1"/>
  <c r="N26" i="1"/>
  <c r="X36" i="1"/>
  <c r="W35" i="1"/>
  <c r="R30" i="1"/>
  <c r="M25" i="1"/>
  <c r="L24" i="1"/>
  <c r="O27" i="1"/>
  <c r="S31" i="1"/>
  <c r="V34" i="1"/>
  <c r="X26" i="1"/>
  <c r="U23" i="1"/>
  <c r="L14" i="1"/>
  <c r="AB14" i="1" s="1"/>
  <c r="W25" i="1"/>
  <c r="V24" i="1"/>
  <c r="AA29" i="1"/>
  <c r="R20" i="1"/>
  <c r="T22" i="1"/>
  <c r="P18" i="1"/>
  <c r="O17" i="1"/>
  <c r="M15" i="1"/>
  <c r="Z28" i="1"/>
  <c r="S21" i="1"/>
  <c r="Y27" i="1"/>
  <c r="Q19" i="1"/>
  <c r="N16" i="1"/>
  <c r="AS45" i="1"/>
  <c r="AO41" i="1"/>
  <c r="AK37" i="1"/>
  <c r="AR44" i="1"/>
  <c r="AL38" i="1"/>
  <c r="AN40" i="1"/>
  <c r="AE31" i="1"/>
  <c r="AQ43" i="1"/>
  <c r="AH34" i="1"/>
  <c r="AD30" i="1"/>
  <c r="AI35" i="1"/>
  <c r="AM39" i="1"/>
  <c r="AG33" i="1"/>
  <c r="AJ36" i="1"/>
  <c r="AP42" i="1"/>
  <c r="AF32" i="1"/>
  <c r="BC76" i="1"/>
  <c r="BC142" i="1"/>
  <c r="BC202" i="1"/>
  <c r="X30" i="1"/>
  <c r="U27" i="1"/>
  <c r="P22" i="1"/>
  <c r="M19" i="1"/>
  <c r="AA33" i="1"/>
  <c r="W29" i="1"/>
  <c r="V28" i="1"/>
  <c r="O21" i="1"/>
  <c r="N20" i="1"/>
  <c r="L18" i="1"/>
  <c r="Y31" i="1"/>
  <c r="T26" i="1"/>
  <c r="Z32" i="1"/>
  <c r="S25" i="1"/>
  <c r="R24" i="1"/>
  <c r="Q23" i="1"/>
  <c r="BC22" i="1"/>
  <c r="BC53" i="1"/>
  <c r="BC44" i="1"/>
  <c r="BC84" i="1"/>
  <c r="BC95" i="1"/>
  <c r="BC77" i="1"/>
  <c r="BC78" i="1"/>
  <c r="BC104" i="1"/>
  <c r="BC82" i="1"/>
  <c r="BC115" i="1"/>
  <c r="BC128" i="1"/>
  <c r="BC126" i="1"/>
  <c r="BC163" i="1"/>
  <c r="BC173" i="1"/>
  <c r="BC168" i="1"/>
  <c r="BC181" i="1"/>
  <c r="BC194" i="1"/>
  <c r="BC207" i="1"/>
  <c r="AA36" i="1"/>
  <c r="Z35" i="1"/>
  <c r="V31" i="1"/>
  <c r="P25" i="1"/>
  <c r="O24" i="1"/>
  <c r="R27" i="1"/>
  <c r="Y34" i="1"/>
  <c r="U30" i="1"/>
  <c r="M22" i="1"/>
  <c r="X33" i="1"/>
  <c r="T29" i="1"/>
  <c r="S28" i="1"/>
  <c r="L21" i="1"/>
  <c r="W32" i="1"/>
  <c r="N23" i="1"/>
  <c r="Q26" i="1"/>
  <c r="AE16" i="1"/>
  <c r="AO26" i="1"/>
  <c r="AG18" i="1"/>
  <c r="AK22" i="1"/>
  <c r="AF17" i="1"/>
  <c r="AN25" i="1"/>
  <c r="AM24" i="1"/>
  <c r="AL23" i="1"/>
  <c r="AJ21" i="1"/>
  <c r="AP27" i="1"/>
  <c r="AI20" i="1"/>
  <c r="AR29" i="1"/>
  <c r="AH19" i="1"/>
  <c r="AD15" i="1"/>
  <c r="AT15" i="1" s="1"/>
  <c r="AU15" i="1" s="1"/>
  <c r="AS30" i="1"/>
  <c r="AQ28" i="1"/>
  <c r="Y41" i="1"/>
  <c r="U37" i="1"/>
  <c r="X40" i="1"/>
  <c r="T36" i="1"/>
  <c r="Z42" i="1"/>
  <c r="V38" i="1"/>
  <c r="S35" i="1"/>
  <c r="O31" i="1"/>
  <c r="AA43" i="1"/>
  <c r="R34" i="1"/>
  <c r="N30" i="1"/>
  <c r="W39" i="1"/>
  <c r="L28" i="1"/>
  <c r="P32" i="1"/>
  <c r="Q33" i="1"/>
  <c r="M29" i="1"/>
  <c r="AJ26" i="1"/>
  <c r="AF22" i="1"/>
  <c r="AK27" i="1"/>
  <c r="AE21" i="1"/>
  <c r="AS35" i="1"/>
  <c r="AR34" i="1"/>
  <c r="AN30" i="1"/>
  <c r="AM29" i="1"/>
  <c r="AI25" i="1"/>
  <c r="AQ33" i="1"/>
  <c r="AG23" i="1"/>
  <c r="AP32" i="1"/>
  <c r="AL28" i="1"/>
  <c r="AD20" i="1"/>
  <c r="AH24" i="1"/>
  <c r="AO31" i="1"/>
  <c r="AP28" i="1"/>
  <c r="AL24" i="1"/>
  <c r="AH20" i="1"/>
  <c r="AS31" i="1"/>
  <c r="AF18" i="1"/>
  <c r="AR30" i="1"/>
  <c r="AM25" i="1"/>
  <c r="AK23" i="1"/>
  <c r="AJ22" i="1"/>
  <c r="AI21" i="1"/>
  <c r="AO27" i="1"/>
  <c r="AE17" i="1"/>
  <c r="AG19" i="1"/>
  <c r="AQ29" i="1"/>
  <c r="AN26" i="1"/>
  <c r="AS33" i="1"/>
  <c r="AO29" i="1"/>
  <c r="AM27" i="1"/>
  <c r="AK25" i="1"/>
  <c r="AI23" i="1"/>
  <c r="AG21" i="1"/>
  <c r="AE19" i="1"/>
  <c r="AN28" i="1"/>
  <c r="AJ24" i="1"/>
  <c r="AF20" i="1"/>
  <c r="AR32" i="1"/>
  <c r="AQ31" i="1"/>
  <c r="AD18" i="1"/>
  <c r="AP30" i="1"/>
  <c r="AL26" i="1"/>
  <c r="AH22" i="1"/>
  <c r="AD27" i="1"/>
  <c r="BC68" i="1"/>
  <c r="BC112" i="1"/>
  <c r="V29" i="1"/>
  <c r="AA34" i="1"/>
  <c r="W30" i="1"/>
  <c r="T27" i="1"/>
  <c r="O22" i="1"/>
  <c r="L19" i="1"/>
  <c r="Z33" i="1"/>
  <c r="U28" i="1"/>
  <c r="N21" i="1"/>
  <c r="M20" i="1"/>
  <c r="Y32" i="1"/>
  <c r="S26" i="1"/>
  <c r="P23" i="1"/>
  <c r="Q24" i="1"/>
  <c r="R25" i="1"/>
  <c r="X31" i="1"/>
  <c r="Z40" i="1"/>
  <c r="Y39" i="1"/>
  <c r="AA41" i="1"/>
  <c r="W37" i="1"/>
  <c r="T34" i="1"/>
  <c r="P30" i="1"/>
  <c r="M27" i="1"/>
  <c r="S33" i="1"/>
  <c r="O29" i="1"/>
  <c r="N28" i="1"/>
  <c r="V36" i="1"/>
  <c r="U35" i="1"/>
  <c r="R32" i="1"/>
  <c r="X38" i="1"/>
  <c r="Q31" i="1"/>
  <c r="L26" i="1"/>
  <c r="AP29" i="1"/>
  <c r="AN27" i="1"/>
  <c r="AL25" i="1"/>
  <c r="AJ23" i="1"/>
  <c r="AH21" i="1"/>
  <c r="AF19" i="1"/>
  <c r="AO28" i="1"/>
  <c r="AK24" i="1"/>
  <c r="AG20" i="1"/>
  <c r="AS32" i="1"/>
  <c r="AM26" i="1"/>
  <c r="AI22" i="1"/>
  <c r="AD17" i="1"/>
  <c r="AE18" i="1"/>
  <c r="AR31" i="1"/>
  <c r="AQ30" i="1"/>
  <c r="BC20" i="1"/>
  <c r="BC19" i="1"/>
  <c r="BC43" i="1"/>
  <c r="BC52" i="1"/>
  <c r="BC85" i="1"/>
  <c r="BC120" i="1"/>
  <c r="BC87" i="1"/>
  <c r="BC99" i="1"/>
  <c r="BC73" i="1"/>
  <c r="BC100" i="1"/>
  <c r="BC116" i="1"/>
  <c r="BC131" i="1"/>
  <c r="BC109" i="1"/>
  <c r="BC167" i="1"/>
  <c r="BC134" i="1"/>
  <c r="BC155" i="1"/>
  <c r="BC150" i="1"/>
  <c r="BC182" i="1"/>
  <c r="BC184" i="1"/>
  <c r="BC189" i="1"/>
  <c r="BC199" i="1"/>
  <c r="BC208" i="1"/>
  <c r="BC31" i="1"/>
  <c r="BC26" i="1"/>
  <c r="AS34" i="1"/>
  <c r="AO30" i="1"/>
  <c r="AR33" i="1"/>
  <c r="AN29" i="1"/>
  <c r="AL27" i="1"/>
  <c r="AJ25" i="1"/>
  <c r="AH23" i="1"/>
  <c r="AF21" i="1"/>
  <c r="AM28" i="1"/>
  <c r="AI24" i="1"/>
  <c r="AE20" i="1"/>
  <c r="AQ32" i="1"/>
  <c r="AK26" i="1"/>
  <c r="AP31" i="1"/>
  <c r="AG22" i="1"/>
  <c r="Y29" i="1"/>
  <c r="X28" i="1"/>
  <c r="Q21" i="1"/>
  <c r="P20" i="1"/>
  <c r="N18" i="1"/>
  <c r="M17" i="1"/>
  <c r="V26" i="1"/>
  <c r="S23" i="1"/>
  <c r="W27" i="1"/>
  <c r="AA31" i="1"/>
  <c r="Z30" i="1"/>
  <c r="U25" i="1"/>
  <c r="T24" i="1"/>
  <c r="O19" i="1"/>
  <c r="R22" i="1"/>
  <c r="L16" i="1"/>
  <c r="AP41" i="1"/>
  <c r="AL37" i="1"/>
  <c r="AS44" i="1"/>
  <c r="AO40" i="1"/>
  <c r="AK36" i="1"/>
  <c r="AQ42" i="1"/>
  <c r="AM38" i="1"/>
  <c r="AF31" i="1"/>
  <c r="AJ35" i="1"/>
  <c r="AR43" i="1"/>
  <c r="AI34" i="1"/>
  <c r="AE30" i="1"/>
  <c r="AD29" i="1"/>
  <c r="AG32" i="1"/>
  <c r="AN39" i="1"/>
  <c r="AH33" i="1"/>
  <c r="AS37" i="1"/>
  <c r="AR36" i="1"/>
  <c r="AL30" i="1"/>
  <c r="AM31" i="1"/>
  <c r="AQ35" i="1"/>
  <c r="AH26" i="1"/>
  <c r="AP34" i="1"/>
  <c r="AO33" i="1"/>
  <c r="AK29" i="1"/>
  <c r="AI27" i="1"/>
  <c r="AG25" i="1"/>
  <c r="AE23" i="1"/>
  <c r="AJ28" i="1"/>
  <c r="AN32" i="1"/>
  <c r="AF24" i="1"/>
  <c r="AR39" i="1"/>
  <c r="AQ38" i="1"/>
  <c r="AS40" i="1"/>
  <c r="AO36" i="1"/>
  <c r="AP37" i="1"/>
  <c r="AL33" i="1"/>
  <c r="AH29" i="1"/>
  <c r="AF27" i="1"/>
  <c r="AD25" i="1"/>
  <c r="AG28" i="1"/>
  <c r="AK32" i="1"/>
  <c r="AE26" i="1"/>
  <c r="AM34" i="1"/>
  <c r="AI30" i="1"/>
  <c r="AN35" i="1"/>
  <c r="AJ31" i="1"/>
  <c r="BC32" i="1"/>
  <c r="BC188" i="1"/>
  <c r="X29" i="1"/>
  <c r="W28" i="1"/>
  <c r="P21" i="1"/>
  <c r="O20" i="1"/>
  <c r="R23" i="1"/>
  <c r="M18" i="1"/>
  <c r="L17" i="1"/>
  <c r="AA32" i="1"/>
  <c r="U26" i="1"/>
  <c r="Z31" i="1"/>
  <c r="T25" i="1"/>
  <c r="S24" i="1"/>
  <c r="N19" i="1"/>
  <c r="V27" i="1"/>
  <c r="Y30" i="1"/>
  <c r="Q22" i="1"/>
  <c r="BC54" i="1"/>
  <c r="AR46" i="1"/>
  <c r="AN42" i="1"/>
  <c r="AJ38" i="1"/>
  <c r="AQ45" i="1"/>
  <c r="AM41" i="1"/>
  <c r="AL40" i="1"/>
  <c r="AI37" i="1"/>
  <c r="AS47" i="1"/>
  <c r="AP44" i="1"/>
  <c r="AF34" i="1"/>
  <c r="AE33" i="1"/>
  <c r="AH36" i="1"/>
  <c r="AO43" i="1"/>
  <c r="AG35" i="1"/>
  <c r="AK39" i="1"/>
  <c r="AD16" i="1"/>
  <c r="O18" i="1"/>
  <c r="N17" i="1"/>
  <c r="W26" i="1"/>
  <c r="T23" i="1"/>
  <c r="V25" i="1"/>
  <c r="U24" i="1"/>
  <c r="AA30" i="1"/>
  <c r="X27" i="1"/>
  <c r="S22" i="1"/>
  <c r="P19" i="1"/>
  <c r="M16" i="1"/>
  <c r="Y28" i="1"/>
  <c r="Z29" i="1"/>
  <c r="Q20" i="1"/>
  <c r="R21" i="1"/>
  <c r="L15" i="1"/>
  <c r="AB15" i="1" s="1"/>
  <c r="BC21" i="1"/>
  <c r="BC51" i="1"/>
  <c r="BC40" i="1"/>
  <c r="BC41" i="1"/>
  <c r="BC139" i="1"/>
  <c r="BC105" i="1"/>
  <c r="BC81" i="1"/>
  <c r="BC103" i="1"/>
  <c r="BC90" i="1"/>
  <c r="BC117" i="1"/>
  <c r="BC125" i="1"/>
  <c r="BC146" i="1"/>
  <c r="BC196" i="1"/>
  <c r="BC192" i="1"/>
  <c r="BC212" i="1"/>
  <c r="BC211" i="1"/>
  <c r="AS38" i="1"/>
  <c r="AR37" i="1"/>
  <c r="AM32" i="1"/>
  <c r="AG26" i="1"/>
  <c r="AQ36" i="1"/>
  <c r="AL31" i="1"/>
  <c r="AK30" i="1"/>
  <c r="AP35" i="1"/>
  <c r="AI28" i="1"/>
  <c r="AH27" i="1"/>
  <c r="AF25" i="1"/>
  <c r="AO34" i="1"/>
  <c r="AN33" i="1"/>
  <c r="AE24" i="1"/>
  <c r="AD23" i="1"/>
  <c r="AJ29" i="1"/>
  <c r="AA35" i="1"/>
  <c r="W31" i="1"/>
  <c r="Q25" i="1"/>
  <c r="P24" i="1"/>
  <c r="Z34" i="1"/>
  <c r="V30" i="1"/>
  <c r="S27" i="1"/>
  <c r="N22" i="1"/>
  <c r="Y33" i="1"/>
  <c r="O23" i="1"/>
  <c r="U29" i="1"/>
  <c r="L20" i="1"/>
  <c r="R26" i="1"/>
  <c r="T28" i="1"/>
  <c r="M21" i="1"/>
  <c r="X32" i="1"/>
  <c r="X42" i="1"/>
  <c r="T38" i="1"/>
  <c r="AA45" i="1"/>
  <c r="W41" i="1"/>
  <c r="S37" i="1"/>
  <c r="Y43" i="1"/>
  <c r="U39" i="1"/>
  <c r="R36" i="1"/>
  <c r="N32" i="1"/>
  <c r="Z44" i="1"/>
  <c r="V40" i="1"/>
  <c r="Q35" i="1"/>
  <c r="M31" i="1"/>
  <c r="P34" i="1"/>
  <c r="L30" i="1"/>
  <c r="O33" i="1"/>
  <c r="AR38" i="1"/>
  <c r="AQ37" i="1"/>
  <c r="AH28" i="1"/>
  <c r="AD24" i="1"/>
  <c r="AL32" i="1"/>
  <c r="AS39" i="1"/>
  <c r="AP36" i="1"/>
  <c r="AK31" i="1"/>
  <c r="AO35" i="1"/>
  <c r="AN34" i="1"/>
  <c r="AJ30" i="1"/>
  <c r="AF26" i="1"/>
  <c r="AE25" i="1"/>
  <c r="AM33" i="1"/>
  <c r="AI29" i="1"/>
  <c r="AG27" i="1"/>
  <c r="BC69" i="1"/>
  <c r="AT19" i="1" l="1"/>
  <c r="D34" i="1"/>
  <c r="G33" i="1"/>
  <c r="F33" i="1"/>
  <c r="H33" i="1" s="1"/>
  <c r="AA47" i="1"/>
  <c r="Y45" i="1"/>
  <c r="W43" i="1"/>
  <c r="U41" i="1"/>
  <c r="S39" i="1"/>
  <c r="M33" i="1"/>
  <c r="Z46" i="1"/>
  <c r="P36" i="1"/>
  <c r="V42" i="1"/>
  <c r="L32" i="1"/>
  <c r="AB32" i="1" s="1"/>
  <c r="R38" i="1"/>
  <c r="N34" i="1"/>
  <c r="Q37" i="1"/>
  <c r="X44" i="1"/>
  <c r="T40" i="1"/>
  <c r="O35" i="1"/>
  <c r="AT23" i="1"/>
  <c r="AT16" i="1"/>
  <c r="AU16" i="1" s="1"/>
  <c r="AB27" i="1"/>
  <c r="AB31" i="1"/>
  <c r="AB24" i="1"/>
  <c r="AT32" i="1"/>
  <c r="AT28" i="1"/>
  <c r="AT31" i="1"/>
  <c r="AB20" i="1"/>
  <c r="AT22" i="1"/>
  <c r="AB17" i="1"/>
  <c r="AT29" i="1"/>
  <c r="AT18" i="1"/>
  <c r="AB26" i="1"/>
  <c r="AT26" i="1"/>
  <c r="AB30" i="1"/>
  <c r="AT24" i="1"/>
  <c r="AT25" i="1"/>
  <c r="AT17" i="1"/>
  <c r="AB18" i="1"/>
  <c r="AT21" i="1"/>
  <c r="AT20" i="1"/>
  <c r="AB21" i="1"/>
  <c r="AB25" i="1"/>
  <c r="AB28" i="1"/>
  <c r="AB22" i="1"/>
  <c r="AB16" i="1"/>
  <c r="AB19" i="1"/>
  <c r="AT27" i="1"/>
  <c r="AT30" i="1"/>
  <c r="AB23" i="1"/>
  <c r="AB29" i="1"/>
  <c r="T41" i="1" l="1"/>
  <c r="N35" i="1"/>
  <c r="Q38" i="1"/>
  <c r="S40" i="1"/>
  <c r="Z47" i="1"/>
  <c r="W44" i="1"/>
  <c r="M34" i="1"/>
  <c r="V43" i="1"/>
  <c r="O36" i="1"/>
  <c r="R39" i="1"/>
  <c r="AA48" i="1"/>
  <c r="X45" i="1"/>
  <c r="L33" i="1"/>
  <c r="AB33" i="1" s="1"/>
  <c r="Y46" i="1"/>
  <c r="U42" i="1"/>
  <c r="P37" i="1"/>
  <c r="AD33" i="1"/>
  <c r="AT33" i="1" s="1"/>
  <c r="AO44" i="1"/>
  <c r="AR47" i="1"/>
  <c r="AK40" i="1"/>
  <c r="AN43" i="1"/>
  <c r="AG36" i="1"/>
  <c r="AQ46" i="1"/>
  <c r="AL41" i="1"/>
  <c r="AM42" i="1"/>
  <c r="AF35" i="1"/>
  <c r="AH37" i="1"/>
  <c r="AE34" i="1"/>
  <c r="AJ39" i="1"/>
  <c r="AI38" i="1"/>
  <c r="AS48" i="1"/>
  <c r="AP45" i="1"/>
  <c r="D35" i="1"/>
  <c r="F34" i="1"/>
  <c r="H34" i="1" s="1"/>
  <c r="G34" i="1"/>
  <c r="I33" i="1"/>
  <c r="AU17" i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l="1"/>
  <c r="R40" i="1"/>
  <c r="L34" i="1"/>
  <c r="AB34" i="1" s="1"/>
  <c r="Y47" i="1"/>
  <c r="N36" i="1"/>
  <c r="U43" i="1"/>
  <c r="P38" i="1"/>
  <c r="Q39" i="1"/>
  <c r="AA49" i="1"/>
  <c r="X46" i="1"/>
  <c r="W45" i="1"/>
  <c r="M35" i="1"/>
  <c r="Z48" i="1"/>
  <c r="S41" i="1"/>
  <c r="T42" i="1"/>
  <c r="V44" i="1"/>
  <c r="O37" i="1"/>
  <c r="I34" i="1"/>
  <c r="D36" i="1"/>
  <c r="F35" i="1"/>
  <c r="G35" i="1"/>
  <c r="AI39" i="1"/>
  <c r="AP46" i="1"/>
  <c r="AF36" i="1"/>
  <c r="AL42" i="1"/>
  <c r="AR48" i="1"/>
  <c r="AG37" i="1"/>
  <c r="AO45" i="1"/>
  <c r="AD34" i="1"/>
  <c r="AT34" i="1" s="1"/>
  <c r="AK41" i="1"/>
  <c r="AJ40" i="1"/>
  <c r="AH38" i="1"/>
  <c r="AE35" i="1"/>
  <c r="AQ47" i="1"/>
  <c r="AN44" i="1"/>
  <c r="AM43" i="1"/>
  <c r="AS49" i="1"/>
  <c r="AU34" i="1" l="1"/>
  <c r="H35" i="1"/>
  <c r="M36" i="1"/>
  <c r="R41" i="1"/>
  <c r="W46" i="1"/>
  <c r="T43" i="1"/>
  <c r="S42" i="1"/>
  <c r="P39" i="1"/>
  <c r="AA50" i="1"/>
  <c r="Y48" i="1"/>
  <c r="X47" i="1"/>
  <c r="L35" i="1"/>
  <c r="AB35" i="1" s="1"/>
  <c r="V45" i="1"/>
  <c r="O38" i="1"/>
  <c r="U44" i="1"/>
  <c r="Z49" i="1"/>
  <c r="Q40" i="1"/>
  <c r="N37" i="1"/>
  <c r="D37" i="1"/>
  <c r="G36" i="1"/>
  <c r="F36" i="1"/>
  <c r="AD35" i="1"/>
  <c r="AT35" i="1" s="1"/>
  <c r="AP47" i="1"/>
  <c r="AG38" i="1"/>
  <c r="AL43" i="1"/>
  <c r="AK42" i="1"/>
  <c r="AH39" i="1"/>
  <c r="AO46" i="1"/>
  <c r="AQ48" i="1"/>
  <c r="AN45" i="1"/>
  <c r="AM44" i="1"/>
  <c r="AJ41" i="1"/>
  <c r="AI40" i="1"/>
  <c r="AF37" i="1"/>
  <c r="AE36" i="1"/>
  <c r="AR49" i="1"/>
  <c r="AS50" i="1"/>
  <c r="I35" i="1"/>
  <c r="AU35" i="1" l="1"/>
  <c r="H36" i="1"/>
  <c r="I36" i="1"/>
  <c r="L36" i="1"/>
  <c r="AB36" i="1" s="1"/>
  <c r="W47" i="1"/>
  <c r="Y49" i="1"/>
  <c r="Z50" i="1"/>
  <c r="S43" i="1"/>
  <c r="U45" i="1"/>
  <c r="V46" i="1"/>
  <c r="Q41" i="1"/>
  <c r="R42" i="1"/>
  <c r="M37" i="1"/>
  <c r="N38" i="1"/>
  <c r="X48" i="1"/>
  <c r="O39" i="1"/>
  <c r="T44" i="1"/>
  <c r="P40" i="1"/>
  <c r="AA51" i="1"/>
  <c r="AH40" i="1"/>
  <c r="AR50" i="1"/>
  <c r="AJ42" i="1"/>
  <c r="AK43" i="1"/>
  <c r="AG39" i="1"/>
  <c r="AQ49" i="1"/>
  <c r="AS51" i="1"/>
  <c r="AO47" i="1"/>
  <c r="AM45" i="1"/>
  <c r="AI41" i="1"/>
  <c r="AF38" i="1"/>
  <c r="AN46" i="1"/>
  <c r="AE37" i="1"/>
  <c r="AP48" i="1"/>
  <c r="AL44" i="1"/>
  <c r="AD36" i="1"/>
  <c r="AT36" i="1" s="1"/>
  <c r="D38" i="1"/>
  <c r="G37" i="1"/>
  <c r="F37" i="1"/>
  <c r="H37" i="1" l="1"/>
  <c r="AU36" i="1"/>
  <c r="AD37" i="1"/>
  <c r="AT37" i="1" s="1"/>
  <c r="AU37" i="1" s="1"/>
  <c r="AG40" i="1"/>
  <c r="AJ43" i="1"/>
  <c r="AQ50" i="1"/>
  <c r="AP49" i="1"/>
  <c r="AM46" i="1"/>
  <c r="AL45" i="1"/>
  <c r="AI42" i="1"/>
  <c r="AH41" i="1"/>
  <c r="AE38" i="1"/>
  <c r="AS52" i="1"/>
  <c r="AF39" i="1"/>
  <c r="AO48" i="1"/>
  <c r="AK44" i="1"/>
  <c r="AR51" i="1"/>
  <c r="AN47" i="1"/>
  <c r="D39" i="1"/>
  <c r="F38" i="1"/>
  <c r="H38" i="1" s="1"/>
  <c r="G38" i="1"/>
  <c r="AA52" i="1"/>
  <c r="O40" i="1"/>
  <c r="U46" i="1"/>
  <c r="Y50" i="1"/>
  <c r="Q42" i="1"/>
  <c r="M38" i="1"/>
  <c r="X49" i="1"/>
  <c r="W48" i="1"/>
  <c r="S44" i="1"/>
  <c r="T45" i="1"/>
  <c r="N39" i="1"/>
  <c r="P41" i="1"/>
  <c r="L37" i="1"/>
  <c r="AB37" i="1" s="1"/>
  <c r="Z51" i="1"/>
  <c r="R43" i="1"/>
  <c r="V47" i="1"/>
  <c r="I37" i="1"/>
  <c r="I38" i="1" l="1"/>
  <c r="AH42" i="1"/>
  <c r="AP50" i="1"/>
  <c r="AS53" i="1"/>
  <c r="AN48" i="1"/>
  <c r="AO49" i="1"/>
  <c r="AE39" i="1"/>
  <c r="AG41" i="1"/>
  <c r="AM47" i="1"/>
  <c r="AR52" i="1"/>
  <c r="AF40" i="1"/>
  <c r="AI43" i="1"/>
  <c r="AL46" i="1"/>
  <c r="AD38" i="1"/>
  <c r="AT38" i="1" s="1"/>
  <c r="AU38" i="1" s="1"/>
  <c r="AJ44" i="1"/>
  <c r="AK45" i="1"/>
  <c r="AQ51" i="1"/>
  <c r="P42" i="1"/>
  <c r="Q43" i="1"/>
  <c r="L38" i="1"/>
  <c r="AB38" i="1" s="1"/>
  <c r="M39" i="1"/>
  <c r="W49" i="1"/>
  <c r="V48" i="1"/>
  <c r="S45" i="1"/>
  <c r="R44" i="1"/>
  <c r="Z52" i="1"/>
  <c r="N40" i="1"/>
  <c r="X50" i="1"/>
  <c r="T46" i="1"/>
  <c r="AA53" i="1"/>
  <c r="O41" i="1"/>
  <c r="Y51" i="1"/>
  <c r="U47" i="1"/>
  <c r="D40" i="1"/>
  <c r="G39" i="1"/>
  <c r="F39" i="1"/>
  <c r="H39" i="1" l="1"/>
  <c r="I39" i="1"/>
  <c r="AR53" i="1"/>
  <c r="AM48" i="1"/>
  <c r="AN49" i="1"/>
  <c r="AI44" i="1"/>
  <c r="AF41" i="1"/>
  <c r="AS54" i="1"/>
  <c r="AP51" i="1"/>
  <c r="AO50" i="1"/>
  <c r="AK46" i="1"/>
  <c r="AG42" i="1"/>
  <c r="AJ45" i="1"/>
  <c r="AL47" i="1"/>
  <c r="AQ52" i="1"/>
  <c r="AE40" i="1"/>
  <c r="AD39" i="1"/>
  <c r="AT39" i="1" s="1"/>
  <c r="AU39" i="1" s="1"/>
  <c r="AH43" i="1"/>
  <c r="D41" i="1"/>
  <c r="F40" i="1"/>
  <c r="G40" i="1"/>
  <c r="W50" i="1"/>
  <c r="U48" i="1"/>
  <c r="S46" i="1"/>
  <c r="N41" i="1"/>
  <c r="O42" i="1"/>
  <c r="Y52" i="1"/>
  <c r="L39" i="1"/>
  <c r="AB39" i="1" s="1"/>
  <c r="Z53" i="1"/>
  <c r="R45" i="1"/>
  <c r="V49" i="1"/>
  <c r="Q44" i="1"/>
  <c r="M40" i="1"/>
  <c r="T47" i="1"/>
  <c r="AA54" i="1"/>
  <c r="P43" i="1"/>
  <c r="X51" i="1"/>
  <c r="H40" i="1" l="1"/>
  <c r="AG43" i="1"/>
  <c r="AO51" i="1"/>
  <c r="AR54" i="1"/>
  <c r="AS55" i="1"/>
  <c r="AN50" i="1"/>
  <c r="AI45" i="1"/>
  <c r="AF42" i="1"/>
  <c r="AL48" i="1"/>
  <c r="AQ53" i="1"/>
  <c r="AE41" i="1"/>
  <c r="AM49" i="1"/>
  <c r="AD40" i="1"/>
  <c r="AT40" i="1" s="1"/>
  <c r="AU40" i="1" s="1"/>
  <c r="AK47" i="1"/>
  <c r="AH44" i="1"/>
  <c r="AJ46" i="1"/>
  <c r="AP52" i="1"/>
  <c r="D42" i="1"/>
  <c r="F41" i="1"/>
  <c r="G41" i="1"/>
  <c r="AA55" i="1"/>
  <c r="N42" i="1"/>
  <c r="M41" i="1"/>
  <c r="W51" i="1"/>
  <c r="X52" i="1"/>
  <c r="S47" i="1"/>
  <c r="T48" i="1"/>
  <c r="O43" i="1"/>
  <c r="P44" i="1"/>
  <c r="L40" i="1"/>
  <c r="AB40" i="1" s="1"/>
  <c r="Z54" i="1"/>
  <c r="U49" i="1"/>
  <c r="V50" i="1"/>
  <c r="Y53" i="1"/>
  <c r="R46" i="1"/>
  <c r="Q45" i="1"/>
  <c r="I40" i="1"/>
  <c r="H41" i="1" l="1"/>
  <c r="I41" i="1"/>
  <c r="O44" i="1"/>
  <c r="L41" i="1"/>
  <c r="AB41" i="1" s="1"/>
  <c r="T49" i="1"/>
  <c r="S48" i="1"/>
  <c r="Q46" i="1"/>
  <c r="X53" i="1"/>
  <c r="Z55" i="1"/>
  <c r="M42" i="1"/>
  <c r="V51" i="1"/>
  <c r="W52" i="1"/>
  <c r="R47" i="1"/>
  <c r="AA56" i="1"/>
  <c r="N43" i="1"/>
  <c r="U50" i="1"/>
  <c r="Y54" i="1"/>
  <c r="P45" i="1"/>
  <c r="D43" i="1"/>
  <c r="F42" i="1"/>
  <c r="G42" i="1"/>
  <c r="AE42" i="1"/>
  <c r="AD41" i="1"/>
  <c r="AT41" i="1" s="1"/>
  <c r="AU41" i="1" s="1"/>
  <c r="AR55" i="1"/>
  <c r="AS56" i="1"/>
  <c r="AN51" i="1"/>
  <c r="AO52" i="1"/>
  <c r="AJ47" i="1"/>
  <c r="AK48" i="1"/>
  <c r="AF43" i="1"/>
  <c r="AG44" i="1"/>
  <c r="AQ54" i="1"/>
  <c r="AL49" i="1"/>
  <c r="AM50" i="1"/>
  <c r="AP53" i="1"/>
  <c r="AI46" i="1"/>
  <c r="AH45" i="1"/>
  <c r="H42" i="1" l="1"/>
  <c r="AQ55" i="1"/>
  <c r="AH46" i="1"/>
  <c r="AM51" i="1"/>
  <c r="AS57" i="1"/>
  <c r="AI47" i="1"/>
  <c r="AN52" i="1"/>
  <c r="AE43" i="1"/>
  <c r="AL50" i="1"/>
  <c r="AP54" i="1"/>
  <c r="AG45" i="1"/>
  <c r="AR56" i="1"/>
  <c r="AJ48" i="1"/>
  <c r="AF44" i="1"/>
  <c r="AO53" i="1"/>
  <c r="AK49" i="1"/>
  <c r="AD42" i="1"/>
  <c r="AT42" i="1" s="1"/>
  <c r="AU42" i="1" s="1"/>
  <c r="U51" i="1"/>
  <c r="P46" i="1"/>
  <c r="AA57" i="1"/>
  <c r="Q47" i="1"/>
  <c r="L42" i="1"/>
  <c r="AB42" i="1" s="1"/>
  <c r="Z56" i="1"/>
  <c r="M43" i="1"/>
  <c r="T50" i="1"/>
  <c r="O45" i="1"/>
  <c r="V52" i="1"/>
  <c r="W53" i="1"/>
  <c r="R48" i="1"/>
  <c r="S49" i="1"/>
  <c r="N44" i="1"/>
  <c r="Y55" i="1"/>
  <c r="X54" i="1"/>
  <c r="D44" i="1"/>
  <c r="G43" i="1"/>
  <c r="F43" i="1"/>
  <c r="I42" i="1"/>
  <c r="H43" i="1" l="1"/>
  <c r="I43" i="1"/>
  <c r="D45" i="1"/>
  <c r="F44" i="1"/>
  <c r="G44" i="1"/>
  <c r="AI48" i="1"/>
  <c r="AF45" i="1"/>
  <c r="AE44" i="1"/>
  <c r="AO54" i="1"/>
  <c r="AP55" i="1"/>
  <c r="AG46" i="1"/>
  <c r="AH47" i="1"/>
  <c r="AK50" i="1"/>
  <c r="AR57" i="1"/>
  <c r="AL51" i="1"/>
  <c r="AN53" i="1"/>
  <c r="AS58" i="1"/>
  <c r="AQ56" i="1"/>
  <c r="AM52" i="1"/>
  <c r="AJ49" i="1"/>
  <c r="AD43" i="1"/>
  <c r="AT43" i="1" s="1"/>
  <c r="AU43" i="1" s="1"/>
  <c r="P47" i="1"/>
  <c r="N45" i="1"/>
  <c r="Y56" i="1"/>
  <c r="W54" i="1"/>
  <c r="AA58" i="1"/>
  <c r="U52" i="1"/>
  <c r="Z57" i="1"/>
  <c r="Q48" i="1"/>
  <c r="L43" i="1"/>
  <c r="AB43" i="1" s="1"/>
  <c r="M44" i="1"/>
  <c r="O46" i="1"/>
  <c r="X55" i="1"/>
  <c r="R49" i="1"/>
  <c r="V53" i="1"/>
  <c r="S50" i="1"/>
  <c r="T51" i="1"/>
  <c r="H44" i="1" l="1"/>
  <c r="AD44" i="1"/>
  <c r="AT44" i="1" s="1"/>
  <c r="AU44" i="1" s="1"/>
  <c r="AJ50" i="1"/>
  <c r="AR58" i="1"/>
  <c r="AG47" i="1"/>
  <c r="AP56" i="1"/>
  <c r="AQ57" i="1"/>
  <c r="AL52" i="1"/>
  <c r="AN54" i="1"/>
  <c r="AH48" i="1"/>
  <c r="AI49" i="1"/>
  <c r="AS59" i="1"/>
  <c r="AF46" i="1"/>
  <c r="AO55" i="1"/>
  <c r="AK51" i="1"/>
  <c r="AM53" i="1"/>
  <c r="AE45" i="1"/>
  <c r="D46" i="1"/>
  <c r="G45" i="1"/>
  <c r="F45" i="1"/>
  <c r="H45" i="1" s="1"/>
  <c r="I44" i="1"/>
  <c r="I45" i="1" s="1"/>
  <c r="X56" i="1"/>
  <c r="O47" i="1"/>
  <c r="T52" i="1"/>
  <c r="AA59" i="1"/>
  <c r="L44" i="1"/>
  <c r="AB44" i="1" s="1"/>
  <c r="Y57" i="1"/>
  <c r="Z58" i="1"/>
  <c r="S51" i="1"/>
  <c r="U53" i="1"/>
  <c r="Q49" i="1"/>
  <c r="M45" i="1"/>
  <c r="P48" i="1"/>
  <c r="V54" i="1"/>
  <c r="R50" i="1"/>
  <c r="N46" i="1"/>
  <c r="W55" i="1"/>
  <c r="AD45" i="1" l="1"/>
  <c r="AT45" i="1" s="1"/>
  <c r="AU45" i="1" s="1"/>
  <c r="AK52" i="1"/>
  <c r="AN55" i="1"/>
  <c r="AG48" i="1"/>
  <c r="AJ51" i="1"/>
  <c r="AQ58" i="1"/>
  <c r="AL53" i="1"/>
  <c r="AI50" i="1"/>
  <c r="AH49" i="1"/>
  <c r="AE46" i="1"/>
  <c r="AS60" i="1"/>
  <c r="AF47" i="1"/>
  <c r="AP57" i="1"/>
  <c r="AO56" i="1"/>
  <c r="AR59" i="1"/>
  <c r="AM54" i="1"/>
  <c r="X57" i="1"/>
  <c r="U54" i="1"/>
  <c r="S52" i="1"/>
  <c r="T53" i="1"/>
  <c r="N47" i="1"/>
  <c r="P49" i="1"/>
  <c r="L45" i="1"/>
  <c r="AB45" i="1" s="1"/>
  <c r="Z59" i="1"/>
  <c r="AA60" i="1"/>
  <c r="V55" i="1"/>
  <c r="W56" i="1"/>
  <c r="Y58" i="1"/>
  <c r="Q50" i="1"/>
  <c r="O48" i="1"/>
  <c r="M46" i="1"/>
  <c r="R51" i="1"/>
  <c r="D47" i="1"/>
  <c r="F46" i="1"/>
  <c r="G46" i="1"/>
  <c r="H46" i="1" l="1"/>
  <c r="AN56" i="1"/>
  <c r="AD46" i="1"/>
  <c r="AT46" i="1" s="1"/>
  <c r="AU46" i="1" s="1"/>
  <c r="AP58" i="1"/>
  <c r="AJ52" i="1"/>
  <c r="AI51" i="1"/>
  <c r="AQ59" i="1"/>
  <c r="AS61" i="1"/>
  <c r="AH50" i="1"/>
  <c r="AO57" i="1"/>
  <c r="AE47" i="1"/>
  <c r="AK53" i="1"/>
  <c r="AL54" i="1"/>
  <c r="AG49" i="1"/>
  <c r="AM55" i="1"/>
  <c r="AR60" i="1"/>
  <c r="AF48" i="1"/>
  <c r="L46" i="1"/>
  <c r="AB46" i="1" s="1"/>
  <c r="M47" i="1"/>
  <c r="W57" i="1"/>
  <c r="R52" i="1"/>
  <c r="S53" i="1"/>
  <c r="N48" i="1"/>
  <c r="U55" i="1"/>
  <c r="Q51" i="1"/>
  <c r="X58" i="1"/>
  <c r="Z60" i="1"/>
  <c r="T54" i="1"/>
  <c r="V56" i="1"/>
  <c r="P50" i="1"/>
  <c r="AA61" i="1"/>
  <c r="O49" i="1"/>
  <c r="Y59" i="1"/>
  <c r="I46" i="1"/>
  <c r="G47" i="1"/>
  <c r="D48" i="1"/>
  <c r="F47" i="1"/>
  <c r="H47" i="1" l="1"/>
  <c r="D49" i="1"/>
  <c r="G48" i="1"/>
  <c r="F48" i="1"/>
  <c r="AA62" i="1"/>
  <c r="U56" i="1"/>
  <c r="Q52" i="1"/>
  <c r="W58" i="1"/>
  <c r="M48" i="1"/>
  <c r="S54" i="1"/>
  <c r="P51" i="1"/>
  <c r="O50" i="1"/>
  <c r="L47" i="1"/>
  <c r="AB47" i="1" s="1"/>
  <c r="X59" i="1"/>
  <c r="Z61" i="1"/>
  <c r="N49" i="1"/>
  <c r="T55" i="1"/>
  <c r="V57" i="1"/>
  <c r="R53" i="1"/>
  <c r="Y60" i="1"/>
  <c r="I47" i="1"/>
  <c r="I48" i="1" s="1"/>
  <c r="AG50" i="1"/>
  <c r="AQ60" i="1"/>
  <c r="AR61" i="1"/>
  <c r="AM56" i="1"/>
  <c r="AL55" i="1"/>
  <c r="AN57" i="1"/>
  <c r="AI52" i="1"/>
  <c r="AK54" i="1"/>
  <c r="AJ53" i="1"/>
  <c r="AE48" i="1"/>
  <c r="AD47" i="1"/>
  <c r="AT47" i="1" s="1"/>
  <c r="AU47" i="1" s="1"/>
  <c r="AF49" i="1"/>
  <c r="AO58" i="1"/>
  <c r="AH51" i="1"/>
  <c r="AS62" i="1"/>
  <c r="AP59" i="1"/>
  <c r="H48" i="1" l="1"/>
  <c r="AN58" i="1"/>
  <c r="AG51" i="1"/>
  <c r="AJ54" i="1"/>
  <c r="AS63" i="1"/>
  <c r="AF50" i="1"/>
  <c r="AL56" i="1"/>
  <c r="AQ61" i="1"/>
  <c r="AM57" i="1"/>
  <c r="AO59" i="1"/>
  <c r="AI53" i="1"/>
  <c r="AH52" i="1"/>
  <c r="AD48" i="1"/>
  <c r="AT48" i="1" s="1"/>
  <c r="AU48" i="1" s="1"/>
  <c r="AK55" i="1"/>
  <c r="AR62" i="1"/>
  <c r="AP60" i="1"/>
  <c r="AE49" i="1"/>
  <c r="Z62" i="1"/>
  <c r="Y61" i="1"/>
  <c r="V58" i="1"/>
  <c r="U57" i="1"/>
  <c r="R54" i="1"/>
  <c r="M49" i="1"/>
  <c r="W59" i="1"/>
  <c r="X60" i="1"/>
  <c r="S55" i="1"/>
  <c r="T56" i="1"/>
  <c r="L48" i="1"/>
  <c r="AB48" i="1" s="1"/>
  <c r="Q53" i="1"/>
  <c r="AA63" i="1"/>
  <c r="O51" i="1"/>
  <c r="N50" i="1"/>
  <c r="P52" i="1"/>
  <c r="D50" i="1"/>
  <c r="G49" i="1"/>
  <c r="I49" i="1" s="1"/>
  <c r="F49" i="1"/>
  <c r="H49" i="1" s="1"/>
  <c r="Y62" i="1" l="1"/>
  <c r="X61" i="1"/>
  <c r="U58" i="1"/>
  <c r="AA64" i="1"/>
  <c r="Q54" i="1"/>
  <c r="T57" i="1"/>
  <c r="W60" i="1"/>
  <c r="L49" i="1"/>
  <c r="AB49" i="1" s="1"/>
  <c r="Z63" i="1"/>
  <c r="P53" i="1"/>
  <c r="V59" i="1"/>
  <c r="O52" i="1"/>
  <c r="R55" i="1"/>
  <c r="N51" i="1"/>
  <c r="S56" i="1"/>
  <c r="M50" i="1"/>
  <c r="D51" i="1"/>
  <c r="G50" i="1"/>
  <c r="I50" i="1" s="1"/>
  <c r="F50" i="1"/>
  <c r="AR63" i="1"/>
  <c r="AS64" i="1"/>
  <c r="AN59" i="1"/>
  <c r="AO60" i="1"/>
  <c r="AJ55" i="1"/>
  <c r="AK56" i="1"/>
  <c r="AQ62" i="1"/>
  <c r="AH53" i="1"/>
  <c r="AM58" i="1"/>
  <c r="AP61" i="1"/>
  <c r="AL57" i="1"/>
  <c r="AF51" i="1"/>
  <c r="AI54" i="1"/>
  <c r="AG52" i="1"/>
  <c r="AD49" i="1"/>
  <c r="AT49" i="1" s="1"/>
  <c r="AU49" i="1" s="1"/>
  <c r="AE50" i="1"/>
  <c r="H50" i="1" l="1"/>
  <c r="U59" i="1"/>
  <c r="L50" i="1"/>
  <c r="AB50" i="1" s="1"/>
  <c r="Q55" i="1"/>
  <c r="X62" i="1"/>
  <c r="M51" i="1"/>
  <c r="T58" i="1"/>
  <c r="Z64" i="1"/>
  <c r="AA65" i="1"/>
  <c r="V60" i="1"/>
  <c r="W61" i="1"/>
  <c r="R56" i="1"/>
  <c r="S57" i="1"/>
  <c r="N52" i="1"/>
  <c r="O53" i="1"/>
  <c r="Y63" i="1"/>
  <c r="P54" i="1"/>
  <c r="AD50" i="1"/>
  <c r="AT50" i="1" s="1"/>
  <c r="AU50" i="1" s="1"/>
  <c r="AQ63" i="1"/>
  <c r="AS65" i="1"/>
  <c r="AM59" i="1"/>
  <c r="AN60" i="1"/>
  <c r="AI55" i="1"/>
  <c r="AG53" i="1"/>
  <c r="AE51" i="1"/>
  <c r="AJ56" i="1"/>
  <c r="AP62" i="1"/>
  <c r="AR64" i="1"/>
  <c r="AL58" i="1"/>
  <c r="AK57" i="1"/>
  <c r="AH54" i="1"/>
  <c r="AO61" i="1"/>
  <c r="AF52" i="1"/>
  <c r="D52" i="1"/>
  <c r="F51" i="1"/>
  <c r="G51" i="1"/>
  <c r="H51" i="1" l="1"/>
  <c r="T59" i="1"/>
  <c r="V61" i="1"/>
  <c r="Z65" i="1"/>
  <c r="L51" i="1"/>
  <c r="AB51" i="1" s="1"/>
  <c r="P55" i="1"/>
  <c r="O54" i="1"/>
  <c r="Y64" i="1"/>
  <c r="R57" i="1"/>
  <c r="W62" i="1"/>
  <c r="U60" i="1"/>
  <c r="S58" i="1"/>
  <c r="Q56" i="1"/>
  <c r="N53" i="1"/>
  <c r="M52" i="1"/>
  <c r="X63" i="1"/>
  <c r="AA66" i="1"/>
  <c r="AD51" i="1"/>
  <c r="AT51" i="1" s="1"/>
  <c r="AU51" i="1" s="1"/>
  <c r="AR65" i="1"/>
  <c r="AQ64" i="1"/>
  <c r="AN61" i="1"/>
  <c r="AM60" i="1"/>
  <c r="AJ57" i="1"/>
  <c r="AI56" i="1"/>
  <c r="AF53" i="1"/>
  <c r="AE52" i="1"/>
  <c r="AO62" i="1"/>
  <c r="AP63" i="1"/>
  <c r="AK58" i="1"/>
  <c r="AL59" i="1"/>
  <c r="AS66" i="1"/>
  <c r="AH55" i="1"/>
  <c r="AG54" i="1"/>
  <c r="D53" i="1"/>
  <c r="G52" i="1"/>
  <c r="F52" i="1"/>
  <c r="H52" i="1" s="1"/>
  <c r="I51" i="1"/>
  <c r="I52" i="1" l="1"/>
  <c r="Y65" i="1"/>
  <c r="Z66" i="1"/>
  <c r="S59" i="1"/>
  <c r="U61" i="1"/>
  <c r="V62" i="1"/>
  <c r="Q57" i="1"/>
  <c r="R58" i="1"/>
  <c r="X64" i="1"/>
  <c r="AA67" i="1"/>
  <c r="T60" i="1"/>
  <c r="W63" i="1"/>
  <c r="P56" i="1"/>
  <c r="L52" i="1"/>
  <c r="AB52" i="1" s="1"/>
  <c r="O55" i="1"/>
  <c r="M53" i="1"/>
  <c r="N54" i="1"/>
  <c r="AD52" i="1"/>
  <c r="AT52" i="1" s="1"/>
  <c r="AU52" i="1" s="1"/>
  <c r="AG55" i="1"/>
  <c r="AR66" i="1"/>
  <c r="AL60" i="1"/>
  <c r="AJ58" i="1"/>
  <c r="AN62" i="1"/>
  <c r="AE53" i="1"/>
  <c r="AS67" i="1"/>
  <c r="AQ65" i="1"/>
  <c r="AP64" i="1"/>
  <c r="AM61" i="1"/>
  <c r="AI57" i="1"/>
  <c r="AH56" i="1"/>
  <c r="AF54" i="1"/>
  <c r="AO63" i="1"/>
  <c r="AK59" i="1"/>
  <c r="D54" i="1"/>
  <c r="F53" i="1"/>
  <c r="G53" i="1"/>
  <c r="I53" i="1" l="1"/>
  <c r="H53" i="1"/>
  <c r="L53" i="1"/>
  <c r="AB53" i="1" s="1"/>
  <c r="W64" i="1"/>
  <c r="S60" i="1"/>
  <c r="P57" i="1"/>
  <c r="AA68" i="1"/>
  <c r="R59" i="1"/>
  <c r="O56" i="1"/>
  <c r="M54" i="1"/>
  <c r="U62" i="1"/>
  <c r="N55" i="1"/>
  <c r="Z67" i="1"/>
  <c r="X65" i="1"/>
  <c r="T61" i="1"/>
  <c r="Q58" i="1"/>
  <c r="V63" i="1"/>
  <c r="Y66" i="1"/>
  <c r="D55" i="1"/>
  <c r="G54" i="1"/>
  <c r="F54" i="1"/>
  <c r="AD53" i="1"/>
  <c r="AT53" i="1" s="1"/>
  <c r="AU53" i="1" s="1"/>
  <c r="AQ66" i="1"/>
  <c r="AS68" i="1"/>
  <c r="AM62" i="1"/>
  <c r="AP65" i="1"/>
  <c r="AI58" i="1"/>
  <c r="AH57" i="1"/>
  <c r="AF55" i="1"/>
  <c r="AO64" i="1"/>
  <c r="AR67" i="1"/>
  <c r="AL61" i="1"/>
  <c r="AK60" i="1"/>
  <c r="AE54" i="1"/>
  <c r="AN63" i="1"/>
  <c r="AG56" i="1"/>
  <c r="AJ59" i="1"/>
  <c r="H54" i="1" l="1"/>
  <c r="AR68" i="1"/>
  <c r="AI59" i="1"/>
  <c r="AO65" i="1"/>
  <c r="AE55" i="1"/>
  <c r="AK61" i="1"/>
  <c r="AL62" i="1"/>
  <c r="AG57" i="1"/>
  <c r="AH58" i="1"/>
  <c r="AN64" i="1"/>
  <c r="AM63" i="1"/>
  <c r="AJ60" i="1"/>
  <c r="AP66" i="1"/>
  <c r="AS69" i="1"/>
  <c r="AF56" i="1"/>
  <c r="AQ67" i="1"/>
  <c r="AD54" i="1"/>
  <c r="AT54" i="1" s="1"/>
  <c r="AU54" i="1" s="1"/>
  <c r="L54" i="1"/>
  <c r="AB54" i="1" s="1"/>
  <c r="M55" i="1"/>
  <c r="W65" i="1"/>
  <c r="R60" i="1"/>
  <c r="S61" i="1"/>
  <c r="N56" i="1"/>
  <c r="O57" i="1"/>
  <c r="V64" i="1"/>
  <c r="AA69" i="1"/>
  <c r="Z68" i="1"/>
  <c r="X66" i="1"/>
  <c r="Y67" i="1"/>
  <c r="T62" i="1"/>
  <c r="P58" i="1"/>
  <c r="U63" i="1"/>
  <c r="Q59" i="1"/>
  <c r="D56" i="1"/>
  <c r="G55" i="1"/>
  <c r="F55" i="1"/>
  <c r="H55" i="1" s="1"/>
  <c r="I54" i="1"/>
  <c r="I55" i="1" l="1"/>
  <c r="AD55" i="1"/>
  <c r="AT55" i="1" s="1"/>
  <c r="AU55" i="1" s="1"/>
  <c r="AN65" i="1"/>
  <c r="AM64" i="1"/>
  <c r="AJ61" i="1"/>
  <c r="AS70" i="1"/>
  <c r="AF57" i="1"/>
  <c r="AR69" i="1"/>
  <c r="AL63" i="1"/>
  <c r="AO66" i="1"/>
  <c r="AH59" i="1"/>
  <c r="AK62" i="1"/>
  <c r="AI60" i="1"/>
  <c r="AQ68" i="1"/>
  <c r="AP67" i="1"/>
  <c r="AE56" i="1"/>
  <c r="AG58" i="1"/>
  <c r="S62" i="1"/>
  <c r="Z69" i="1"/>
  <c r="O58" i="1"/>
  <c r="X67" i="1"/>
  <c r="Q60" i="1"/>
  <c r="V65" i="1"/>
  <c r="T63" i="1"/>
  <c r="R61" i="1"/>
  <c r="M56" i="1"/>
  <c r="N57" i="1"/>
  <c r="U64" i="1"/>
  <c r="AA70" i="1"/>
  <c r="Y68" i="1"/>
  <c r="P59" i="1"/>
  <c r="L55" i="1"/>
  <c r="AB55" i="1" s="1"/>
  <c r="W66" i="1"/>
  <c r="D57" i="1"/>
  <c r="G56" i="1"/>
  <c r="F56" i="1"/>
  <c r="H56" i="1" s="1"/>
  <c r="R62" i="1" l="1"/>
  <c r="AA71" i="1"/>
  <c r="N58" i="1"/>
  <c r="Q61" i="1"/>
  <c r="W67" i="1"/>
  <c r="S63" i="1"/>
  <c r="P60" i="1"/>
  <c r="X68" i="1"/>
  <c r="T64" i="1"/>
  <c r="L56" i="1"/>
  <c r="AB56" i="1" s="1"/>
  <c r="U65" i="1"/>
  <c r="Z70" i="1"/>
  <c r="Y69" i="1"/>
  <c r="O59" i="1"/>
  <c r="M57" i="1"/>
  <c r="V66" i="1"/>
  <c r="AF58" i="1"/>
  <c r="AH60" i="1"/>
  <c r="AM65" i="1"/>
  <c r="AQ69" i="1"/>
  <c r="AK63" i="1"/>
  <c r="AR70" i="1"/>
  <c r="AP68" i="1"/>
  <c r="AD56" i="1"/>
  <c r="AT56" i="1" s="1"/>
  <c r="AU56" i="1" s="1"/>
  <c r="AO67" i="1"/>
  <c r="AI61" i="1"/>
  <c r="AL64" i="1"/>
  <c r="AS71" i="1"/>
  <c r="AE57" i="1"/>
  <c r="AN66" i="1"/>
  <c r="AJ62" i="1"/>
  <c r="AG59" i="1"/>
  <c r="I56" i="1"/>
  <c r="D58" i="1"/>
  <c r="F57" i="1"/>
  <c r="G57" i="1"/>
  <c r="H57" i="1" l="1"/>
  <c r="Q62" i="1"/>
  <c r="L57" i="1"/>
  <c r="AB57" i="1" s="1"/>
  <c r="Z71" i="1"/>
  <c r="M58" i="1"/>
  <c r="S64" i="1"/>
  <c r="X69" i="1"/>
  <c r="R63" i="1"/>
  <c r="T65" i="1"/>
  <c r="N59" i="1"/>
  <c r="Y70" i="1"/>
  <c r="P61" i="1"/>
  <c r="V67" i="1"/>
  <c r="AA72" i="1"/>
  <c r="U66" i="1"/>
  <c r="W68" i="1"/>
  <c r="O60" i="1"/>
  <c r="AQ70" i="1"/>
  <c r="AP69" i="1"/>
  <c r="AS72" i="1"/>
  <c r="AK64" i="1"/>
  <c r="AJ63" i="1"/>
  <c r="AG60" i="1"/>
  <c r="AN67" i="1"/>
  <c r="AL65" i="1"/>
  <c r="AM66" i="1"/>
  <c r="AO68" i="1"/>
  <c r="AI62" i="1"/>
  <c r="AH61" i="1"/>
  <c r="AF59" i="1"/>
  <c r="AE58" i="1"/>
  <c r="AD57" i="1"/>
  <c r="AT57" i="1" s="1"/>
  <c r="AU57" i="1" s="1"/>
  <c r="AR71" i="1"/>
  <c r="D59" i="1"/>
  <c r="F58" i="1"/>
  <c r="G58" i="1"/>
  <c r="I57" i="1"/>
  <c r="H58" i="1" l="1"/>
  <c r="N60" i="1"/>
  <c r="L58" i="1"/>
  <c r="AB58" i="1" s="1"/>
  <c r="U67" i="1"/>
  <c r="X70" i="1"/>
  <c r="Q63" i="1"/>
  <c r="M59" i="1"/>
  <c r="W69" i="1"/>
  <c r="Z72" i="1"/>
  <c r="AA73" i="1"/>
  <c r="T66" i="1"/>
  <c r="Y71" i="1"/>
  <c r="S65" i="1"/>
  <c r="R64" i="1"/>
  <c r="O61" i="1"/>
  <c r="P62" i="1"/>
  <c r="V68" i="1"/>
  <c r="AD58" i="1"/>
  <c r="AT58" i="1" s="1"/>
  <c r="AU58" i="1" s="1"/>
  <c r="AQ71" i="1"/>
  <c r="AH62" i="1"/>
  <c r="AS73" i="1"/>
  <c r="AG61" i="1"/>
  <c r="AR72" i="1"/>
  <c r="AJ64" i="1"/>
  <c r="AE59" i="1"/>
  <c r="AO69" i="1"/>
  <c r="AP70" i="1"/>
  <c r="AF60" i="1"/>
  <c r="AI63" i="1"/>
  <c r="AL66" i="1"/>
  <c r="AK65" i="1"/>
  <c r="AM67" i="1"/>
  <c r="AN68" i="1"/>
  <c r="I58" i="1"/>
  <c r="D60" i="1"/>
  <c r="F59" i="1"/>
  <c r="G59" i="1"/>
  <c r="H59" i="1" l="1"/>
  <c r="AD59" i="1"/>
  <c r="AT59" i="1" s="1"/>
  <c r="AU59" i="1" s="1"/>
  <c r="AE60" i="1"/>
  <c r="AN69" i="1"/>
  <c r="AR73" i="1"/>
  <c r="AQ72" i="1"/>
  <c r="AH63" i="1"/>
  <c r="AM68" i="1"/>
  <c r="AO70" i="1"/>
  <c r="AP71" i="1"/>
  <c r="AJ65" i="1"/>
  <c r="AL67" i="1"/>
  <c r="AF61" i="1"/>
  <c r="AI64" i="1"/>
  <c r="AG62" i="1"/>
  <c r="AK66" i="1"/>
  <c r="AS74" i="1"/>
  <c r="D61" i="1"/>
  <c r="F60" i="1"/>
  <c r="G60" i="1"/>
  <c r="M60" i="1"/>
  <c r="Z73" i="1"/>
  <c r="AA74" i="1"/>
  <c r="R65" i="1"/>
  <c r="T67" i="1"/>
  <c r="X71" i="1"/>
  <c r="P63" i="1"/>
  <c r="S66" i="1"/>
  <c r="Y72" i="1"/>
  <c r="L59" i="1"/>
  <c r="AB59" i="1" s="1"/>
  <c r="N61" i="1"/>
  <c r="U68" i="1"/>
  <c r="W70" i="1"/>
  <c r="V69" i="1"/>
  <c r="Q64" i="1"/>
  <c r="O62" i="1"/>
  <c r="I59" i="1"/>
  <c r="H60" i="1" l="1"/>
  <c r="AD60" i="1"/>
  <c r="AT60" i="1" s="1"/>
  <c r="AU60" i="1" s="1"/>
  <c r="AH64" i="1"/>
  <c r="AE61" i="1"/>
  <c r="AQ73" i="1"/>
  <c r="AF62" i="1"/>
  <c r="AO71" i="1"/>
  <c r="AI65" i="1"/>
  <c r="AK67" i="1"/>
  <c r="AP72" i="1"/>
  <c r="AG63" i="1"/>
  <c r="AL68" i="1"/>
  <c r="AM69" i="1"/>
  <c r="AS75" i="1"/>
  <c r="AN70" i="1"/>
  <c r="AR74" i="1"/>
  <c r="AJ66" i="1"/>
  <c r="I60" i="1"/>
  <c r="M61" i="1"/>
  <c r="P64" i="1"/>
  <c r="V70" i="1"/>
  <c r="Y73" i="1"/>
  <c r="R66" i="1"/>
  <c r="W71" i="1"/>
  <c r="U69" i="1"/>
  <c r="N62" i="1"/>
  <c r="X72" i="1"/>
  <c r="T68" i="1"/>
  <c r="Q65" i="1"/>
  <c r="L60" i="1"/>
  <c r="AB60" i="1" s="1"/>
  <c r="AA75" i="1"/>
  <c r="S67" i="1"/>
  <c r="O63" i="1"/>
  <c r="Z74" i="1"/>
  <c r="D62" i="1"/>
  <c r="G61" i="1"/>
  <c r="F61" i="1"/>
  <c r="H61" i="1" l="1"/>
  <c r="P65" i="1"/>
  <c r="M62" i="1"/>
  <c r="L61" i="1"/>
  <c r="AB61" i="1" s="1"/>
  <c r="R67" i="1"/>
  <c r="O64" i="1"/>
  <c r="AA76" i="1"/>
  <c r="X73" i="1"/>
  <c r="Y74" i="1"/>
  <c r="N63" i="1"/>
  <c r="T69" i="1"/>
  <c r="W72" i="1"/>
  <c r="S68" i="1"/>
  <c r="V71" i="1"/>
  <c r="U70" i="1"/>
  <c r="Z75" i="1"/>
  <c r="Q66" i="1"/>
  <c r="I61" i="1"/>
  <c r="AD61" i="1"/>
  <c r="AT61" i="1" s="1"/>
  <c r="AU61" i="1" s="1"/>
  <c r="AP73" i="1"/>
  <c r="AG64" i="1"/>
  <c r="AL69" i="1"/>
  <c r="AN71" i="1"/>
  <c r="AS76" i="1"/>
  <c r="AO72" i="1"/>
  <c r="AE62" i="1"/>
  <c r="AK68" i="1"/>
  <c r="AM70" i="1"/>
  <c r="AI66" i="1"/>
  <c r="AF63" i="1"/>
  <c r="AJ67" i="1"/>
  <c r="AH65" i="1"/>
  <c r="AR75" i="1"/>
  <c r="AQ74" i="1"/>
  <c r="D63" i="1"/>
  <c r="F62" i="1"/>
  <c r="G62" i="1"/>
  <c r="H62" i="1" l="1"/>
  <c r="AQ75" i="1"/>
  <c r="AD62" i="1"/>
  <c r="AT62" i="1" s="1"/>
  <c r="AU62" i="1" s="1"/>
  <c r="AP74" i="1"/>
  <c r="AE63" i="1"/>
  <c r="AS77" i="1"/>
  <c r="AF64" i="1"/>
  <c r="AK69" i="1"/>
  <c r="AJ68" i="1"/>
  <c r="AG65" i="1"/>
  <c r="AH66" i="1"/>
  <c r="AM71" i="1"/>
  <c r="AI67" i="1"/>
  <c r="AO73" i="1"/>
  <c r="AN72" i="1"/>
  <c r="AR76" i="1"/>
  <c r="AL70" i="1"/>
  <c r="I62" i="1"/>
  <c r="AA77" i="1"/>
  <c r="Z76" i="1"/>
  <c r="W73" i="1"/>
  <c r="Y75" i="1"/>
  <c r="S69" i="1"/>
  <c r="Q67" i="1"/>
  <c r="P66" i="1"/>
  <c r="M63" i="1"/>
  <c r="L62" i="1"/>
  <c r="AB62" i="1" s="1"/>
  <c r="U71" i="1"/>
  <c r="O65" i="1"/>
  <c r="N64" i="1"/>
  <c r="V72" i="1"/>
  <c r="X74" i="1"/>
  <c r="T70" i="1"/>
  <c r="R68" i="1"/>
  <c r="D64" i="1"/>
  <c r="G63" i="1"/>
  <c r="F63" i="1"/>
  <c r="H63" i="1" l="1"/>
  <c r="V73" i="1"/>
  <c r="Q68" i="1"/>
  <c r="Y76" i="1"/>
  <c r="AA78" i="1"/>
  <c r="N65" i="1"/>
  <c r="P67" i="1"/>
  <c r="W74" i="1"/>
  <c r="Z77" i="1"/>
  <c r="S70" i="1"/>
  <c r="U72" i="1"/>
  <c r="T71" i="1"/>
  <c r="M64" i="1"/>
  <c r="L63" i="1"/>
  <c r="AB63" i="1" s="1"/>
  <c r="R69" i="1"/>
  <c r="O66" i="1"/>
  <c r="X75" i="1"/>
  <c r="D65" i="1"/>
  <c r="G64" i="1"/>
  <c r="F64" i="1"/>
  <c r="AN73" i="1"/>
  <c r="AL71" i="1"/>
  <c r="AJ69" i="1"/>
  <c r="AP75" i="1"/>
  <c r="AG66" i="1"/>
  <c r="AI68" i="1"/>
  <c r="AF65" i="1"/>
  <c r="AS78" i="1"/>
  <c r="AM72" i="1"/>
  <c r="AK70" i="1"/>
  <c r="AR77" i="1"/>
  <c r="AH67" i="1"/>
  <c r="AQ76" i="1"/>
  <c r="AE64" i="1"/>
  <c r="AO74" i="1"/>
  <c r="AD63" i="1"/>
  <c r="AT63" i="1" s="1"/>
  <c r="AU63" i="1" s="1"/>
  <c r="I63" i="1"/>
  <c r="H64" i="1" l="1"/>
  <c r="O67" i="1"/>
  <c r="T72" i="1"/>
  <c r="AA79" i="1"/>
  <c r="M65" i="1"/>
  <c r="W75" i="1"/>
  <c r="Q69" i="1"/>
  <c r="Z78" i="1"/>
  <c r="U73" i="1"/>
  <c r="V74" i="1"/>
  <c r="L64" i="1"/>
  <c r="AB64" i="1" s="1"/>
  <c r="P68" i="1"/>
  <c r="S71" i="1"/>
  <c r="R70" i="1"/>
  <c r="X76" i="1"/>
  <c r="N66" i="1"/>
  <c r="Y77" i="1"/>
  <c r="I64" i="1"/>
  <c r="AD64" i="1"/>
  <c r="AT64" i="1" s="1"/>
  <c r="AU64" i="1" s="1"/>
  <c r="AS79" i="1"/>
  <c r="AG67" i="1"/>
  <c r="AM73" i="1"/>
  <c r="AO75" i="1"/>
  <c r="AE65" i="1"/>
  <c r="AR78" i="1"/>
  <c r="AK71" i="1"/>
  <c r="AN74" i="1"/>
  <c r="AI69" i="1"/>
  <c r="AJ70" i="1"/>
  <c r="AQ77" i="1"/>
  <c r="AH68" i="1"/>
  <c r="AP76" i="1"/>
  <c r="AF66" i="1"/>
  <c r="AL72" i="1"/>
  <c r="D66" i="1"/>
  <c r="G65" i="1"/>
  <c r="F65" i="1"/>
  <c r="H65" i="1" l="1"/>
  <c r="I65" i="1"/>
  <c r="AD65" i="1"/>
  <c r="AT65" i="1" s="1"/>
  <c r="AU65" i="1" s="1"/>
  <c r="AM74" i="1"/>
  <c r="AL73" i="1"/>
  <c r="AF67" i="1"/>
  <c r="AI70" i="1"/>
  <c r="AP77" i="1"/>
  <c r="AE66" i="1"/>
  <c r="AH69" i="1"/>
  <c r="AK72" i="1"/>
  <c r="AR79" i="1"/>
  <c r="AG68" i="1"/>
  <c r="AJ71" i="1"/>
  <c r="AN75" i="1"/>
  <c r="AS80" i="1"/>
  <c r="AQ78" i="1"/>
  <c r="AO76" i="1"/>
  <c r="D67" i="1"/>
  <c r="F66" i="1"/>
  <c r="G66" i="1"/>
  <c r="X77" i="1"/>
  <c r="Y78" i="1"/>
  <c r="S72" i="1"/>
  <c r="U74" i="1"/>
  <c r="O68" i="1"/>
  <c r="Q70" i="1"/>
  <c r="AA80" i="1"/>
  <c r="Z79" i="1"/>
  <c r="N67" i="1"/>
  <c r="L65" i="1"/>
  <c r="AB65" i="1" s="1"/>
  <c r="V75" i="1"/>
  <c r="R71" i="1"/>
  <c r="P69" i="1"/>
  <c r="M66" i="1"/>
  <c r="T73" i="1"/>
  <c r="W76" i="1"/>
  <c r="H66" i="1" l="1"/>
  <c r="AD66" i="1"/>
  <c r="AT66" i="1" s="1"/>
  <c r="AU66" i="1" s="1"/>
  <c r="AM75" i="1"/>
  <c r="AJ72" i="1"/>
  <c r="AI71" i="1"/>
  <c r="AK73" i="1"/>
  <c r="AG69" i="1"/>
  <c r="AH70" i="1"/>
  <c r="AS81" i="1"/>
  <c r="AP78" i="1"/>
  <c r="AF68" i="1"/>
  <c r="AN76" i="1"/>
  <c r="AR80" i="1"/>
  <c r="AQ79" i="1"/>
  <c r="AE67" i="1"/>
  <c r="AL74" i="1"/>
  <c r="AO77" i="1"/>
  <c r="I66" i="1"/>
  <c r="S73" i="1"/>
  <c r="T74" i="1"/>
  <c r="W77" i="1"/>
  <c r="Z80" i="1"/>
  <c r="P70" i="1"/>
  <c r="O69" i="1"/>
  <c r="R72" i="1"/>
  <c r="N68" i="1"/>
  <c r="Y79" i="1"/>
  <c r="AA81" i="1"/>
  <c r="V76" i="1"/>
  <c r="Q71" i="1"/>
  <c r="M67" i="1"/>
  <c r="U75" i="1"/>
  <c r="L66" i="1"/>
  <c r="AB66" i="1" s="1"/>
  <c r="X78" i="1"/>
  <c r="D68" i="1"/>
  <c r="F67" i="1"/>
  <c r="G67" i="1"/>
  <c r="H67" i="1" l="1"/>
  <c r="AD67" i="1"/>
  <c r="AT67" i="1" s="1"/>
  <c r="AU67" i="1" s="1"/>
  <c r="AG70" i="1"/>
  <c r="AQ80" i="1"/>
  <c r="AS82" i="1"/>
  <c r="AM76" i="1"/>
  <c r="AF69" i="1"/>
  <c r="AI72" i="1"/>
  <c r="AR81" i="1"/>
  <c r="AE68" i="1"/>
  <c r="AJ73" i="1"/>
  <c r="AP79" i="1"/>
  <c r="AO78" i="1"/>
  <c r="AL75" i="1"/>
  <c r="AH71" i="1"/>
  <c r="AN77" i="1"/>
  <c r="AK74" i="1"/>
  <c r="W78" i="1"/>
  <c r="Z81" i="1"/>
  <c r="T75" i="1"/>
  <c r="X79" i="1"/>
  <c r="S74" i="1"/>
  <c r="R73" i="1"/>
  <c r="AA82" i="1"/>
  <c r="Y80" i="1"/>
  <c r="P71" i="1"/>
  <c r="N69" i="1"/>
  <c r="U76" i="1"/>
  <c r="V77" i="1"/>
  <c r="M68" i="1"/>
  <c r="O70" i="1"/>
  <c r="L67" i="1"/>
  <c r="AB67" i="1" s="1"/>
  <c r="Q72" i="1"/>
  <c r="D69" i="1"/>
  <c r="G68" i="1"/>
  <c r="F68" i="1"/>
  <c r="H68" i="1" s="1"/>
  <c r="I67" i="1"/>
  <c r="I68" i="1" l="1"/>
  <c r="T76" i="1"/>
  <c r="AA83" i="1"/>
  <c r="P72" i="1"/>
  <c r="Z82" i="1"/>
  <c r="L68" i="1"/>
  <c r="AB68" i="1" s="1"/>
  <c r="W79" i="1"/>
  <c r="Y81" i="1"/>
  <c r="V78" i="1"/>
  <c r="N70" i="1"/>
  <c r="U77" i="1"/>
  <c r="S75" i="1"/>
  <c r="Q73" i="1"/>
  <c r="R74" i="1"/>
  <c r="M69" i="1"/>
  <c r="X80" i="1"/>
  <c r="O71" i="1"/>
  <c r="AD68" i="1"/>
  <c r="AT68" i="1" s="1"/>
  <c r="AU68" i="1" s="1"/>
  <c r="AF70" i="1"/>
  <c r="AI73" i="1"/>
  <c r="AS83" i="1"/>
  <c r="AO79" i="1"/>
  <c r="AR82" i="1"/>
  <c r="AG71" i="1"/>
  <c r="AE69" i="1"/>
  <c r="AP80" i="1"/>
  <c r="AN78" i="1"/>
  <c r="AL76" i="1"/>
  <c r="AK75" i="1"/>
  <c r="AM77" i="1"/>
  <c r="AJ74" i="1"/>
  <c r="AQ81" i="1"/>
  <c r="AH72" i="1"/>
  <c r="D70" i="1"/>
  <c r="F69" i="1"/>
  <c r="G69" i="1"/>
  <c r="H69" i="1" l="1"/>
  <c r="AD69" i="1"/>
  <c r="AT69" i="1" s="1"/>
  <c r="AU69" i="1" s="1"/>
  <c r="AO80" i="1"/>
  <c r="AM78" i="1"/>
  <c r="AK76" i="1"/>
  <c r="AI74" i="1"/>
  <c r="AG72" i="1"/>
  <c r="AN79" i="1"/>
  <c r="AF71" i="1"/>
  <c r="AP81" i="1"/>
  <c r="AE70" i="1"/>
  <c r="AL77" i="1"/>
  <c r="AQ82" i="1"/>
  <c r="AH73" i="1"/>
  <c r="AJ75" i="1"/>
  <c r="AS84" i="1"/>
  <c r="AR83" i="1"/>
  <c r="X81" i="1"/>
  <c r="S76" i="1"/>
  <c r="M70" i="1"/>
  <c r="T77" i="1"/>
  <c r="R75" i="1"/>
  <c r="P73" i="1"/>
  <c r="Q74" i="1"/>
  <c r="L69" i="1"/>
  <c r="AB69" i="1" s="1"/>
  <c r="N71" i="1"/>
  <c r="V79" i="1"/>
  <c r="W80" i="1"/>
  <c r="AA84" i="1"/>
  <c r="O72" i="1"/>
  <c r="Z83" i="1"/>
  <c r="U78" i="1"/>
  <c r="Y82" i="1"/>
  <c r="I69" i="1"/>
  <c r="D71" i="1"/>
  <c r="G70" i="1"/>
  <c r="F70" i="1"/>
  <c r="H70" i="1" s="1"/>
  <c r="AA85" i="1" l="1"/>
  <c r="R76" i="1"/>
  <c r="W81" i="1"/>
  <c r="Q75" i="1"/>
  <c r="S77" i="1"/>
  <c r="M71" i="1"/>
  <c r="O73" i="1"/>
  <c r="X82" i="1"/>
  <c r="Z84" i="1"/>
  <c r="V80" i="1"/>
  <c r="T78" i="1"/>
  <c r="Y83" i="1"/>
  <c r="P74" i="1"/>
  <c r="L70" i="1"/>
  <c r="AB70" i="1" s="1"/>
  <c r="U79" i="1"/>
  <c r="N72" i="1"/>
  <c r="I70" i="1"/>
  <c r="AD70" i="1"/>
  <c r="AT70" i="1" s="1"/>
  <c r="AU70" i="1" s="1"/>
  <c r="AO81" i="1"/>
  <c r="AM79" i="1"/>
  <c r="AK77" i="1"/>
  <c r="AF72" i="1"/>
  <c r="AG73" i="1"/>
  <c r="AP82" i="1"/>
  <c r="AL78" i="1"/>
  <c r="AN80" i="1"/>
  <c r="AJ76" i="1"/>
  <c r="AQ83" i="1"/>
  <c r="AI75" i="1"/>
  <c r="AR84" i="1"/>
  <c r="AH74" i="1"/>
  <c r="AS85" i="1"/>
  <c r="AE71" i="1"/>
  <c r="D72" i="1"/>
  <c r="F71" i="1"/>
  <c r="G71" i="1"/>
  <c r="H71" i="1" l="1"/>
  <c r="M72" i="1"/>
  <c r="Y84" i="1"/>
  <c r="Z85" i="1"/>
  <c r="Q76" i="1"/>
  <c r="L71" i="1"/>
  <c r="AB71" i="1" s="1"/>
  <c r="N73" i="1"/>
  <c r="U80" i="1"/>
  <c r="V81" i="1"/>
  <c r="AA86" i="1"/>
  <c r="X83" i="1"/>
  <c r="P75" i="1"/>
  <c r="S78" i="1"/>
  <c r="W82" i="1"/>
  <c r="T79" i="1"/>
  <c r="O74" i="1"/>
  <c r="R77" i="1"/>
  <c r="I71" i="1"/>
  <c r="D73" i="1"/>
  <c r="F72" i="1"/>
  <c r="G72" i="1"/>
  <c r="AD71" i="1"/>
  <c r="AT71" i="1" s="1"/>
  <c r="AU71" i="1" s="1"/>
  <c r="AS86" i="1"/>
  <c r="AE72" i="1"/>
  <c r="AO82" i="1"/>
  <c r="AI76" i="1"/>
  <c r="AK78" i="1"/>
  <c r="AH75" i="1"/>
  <c r="AG74" i="1"/>
  <c r="AQ84" i="1"/>
  <c r="AR85" i="1"/>
  <c r="AP83" i="1"/>
  <c r="AN81" i="1"/>
  <c r="AL79" i="1"/>
  <c r="AJ77" i="1"/>
  <c r="AM80" i="1"/>
  <c r="AF73" i="1"/>
  <c r="H72" i="1" l="1"/>
  <c r="R78" i="1"/>
  <c r="P76" i="1"/>
  <c r="AA87" i="1"/>
  <c r="N74" i="1"/>
  <c r="L72" i="1"/>
  <c r="AB72" i="1" s="1"/>
  <c r="W83" i="1"/>
  <c r="U81" i="1"/>
  <c r="S79" i="1"/>
  <c r="Y85" i="1"/>
  <c r="O75" i="1"/>
  <c r="T80" i="1"/>
  <c r="X84" i="1"/>
  <c r="Z86" i="1"/>
  <c r="V82" i="1"/>
  <c r="M73" i="1"/>
  <c r="Q77" i="1"/>
  <c r="AD72" i="1"/>
  <c r="AT72" i="1" s="1"/>
  <c r="AU72" i="1" s="1"/>
  <c r="AJ78" i="1"/>
  <c r="AL80" i="1"/>
  <c r="AF74" i="1"/>
  <c r="AO83" i="1"/>
  <c r="AK79" i="1"/>
  <c r="AS87" i="1"/>
  <c r="AI77" i="1"/>
  <c r="AM81" i="1"/>
  <c r="AH76" i="1"/>
  <c r="AR86" i="1"/>
  <c r="AG75" i="1"/>
  <c r="AP84" i="1"/>
  <c r="AN82" i="1"/>
  <c r="AE73" i="1"/>
  <c r="AQ85" i="1"/>
  <c r="I72" i="1"/>
  <c r="D74" i="1"/>
  <c r="F73" i="1"/>
  <c r="G73" i="1"/>
  <c r="H73" i="1" l="1"/>
  <c r="AD73" i="1"/>
  <c r="AT73" i="1" s="1"/>
  <c r="AU73" i="1" s="1"/>
  <c r="AI78" i="1"/>
  <c r="AP85" i="1"/>
  <c r="AE74" i="1"/>
  <c r="AR87" i="1"/>
  <c r="AO84" i="1"/>
  <c r="AJ79" i="1"/>
  <c r="AG76" i="1"/>
  <c r="AF75" i="1"/>
  <c r="AL81" i="1"/>
  <c r="AN83" i="1"/>
  <c r="AM82" i="1"/>
  <c r="AH77" i="1"/>
  <c r="AK80" i="1"/>
  <c r="AQ86" i="1"/>
  <c r="AS88" i="1"/>
  <c r="R79" i="1"/>
  <c r="Q78" i="1"/>
  <c r="N75" i="1"/>
  <c r="M74" i="1"/>
  <c r="Y86" i="1"/>
  <c r="O76" i="1"/>
  <c r="U82" i="1"/>
  <c r="P77" i="1"/>
  <c r="T81" i="1"/>
  <c r="AA88" i="1"/>
  <c r="X85" i="1"/>
  <c r="L73" i="1"/>
  <c r="AB73" i="1" s="1"/>
  <c r="Z87" i="1"/>
  <c r="V83" i="1"/>
  <c r="S80" i="1"/>
  <c r="W84" i="1"/>
  <c r="I73" i="1"/>
  <c r="D75" i="1"/>
  <c r="G74" i="1"/>
  <c r="F74" i="1"/>
  <c r="H74" i="1" s="1"/>
  <c r="N76" i="1" l="1"/>
  <c r="S81" i="1"/>
  <c r="Y87" i="1"/>
  <c r="W85" i="1"/>
  <c r="U83" i="1"/>
  <c r="O77" i="1"/>
  <c r="M75" i="1"/>
  <c r="L74" i="1"/>
  <c r="AB74" i="1" s="1"/>
  <c r="Z88" i="1"/>
  <c r="AA89" i="1"/>
  <c r="V84" i="1"/>
  <c r="X86" i="1"/>
  <c r="R80" i="1"/>
  <c r="Q79" i="1"/>
  <c r="T82" i="1"/>
  <c r="P78" i="1"/>
  <c r="I74" i="1"/>
  <c r="AI79" i="1"/>
  <c r="AP86" i="1"/>
  <c r="AE75" i="1"/>
  <c r="AL82" i="1"/>
  <c r="AS89" i="1"/>
  <c r="AR88" i="1"/>
  <c r="AJ80" i="1"/>
  <c r="AF76" i="1"/>
  <c r="AN84" i="1"/>
  <c r="AM83" i="1"/>
  <c r="AO85" i="1"/>
  <c r="AQ87" i="1"/>
  <c r="AH78" i="1"/>
  <c r="AG77" i="1"/>
  <c r="AK81" i="1"/>
  <c r="AD74" i="1"/>
  <c r="AT74" i="1" s="1"/>
  <c r="AU74" i="1" s="1"/>
  <c r="D76" i="1"/>
  <c r="G75" i="1"/>
  <c r="F75" i="1"/>
  <c r="H75" i="1" s="1"/>
  <c r="X87" i="1" l="1"/>
  <c r="O78" i="1"/>
  <c r="N77" i="1"/>
  <c r="AA90" i="1"/>
  <c r="W86" i="1"/>
  <c r="L75" i="1"/>
  <c r="AB75" i="1" s="1"/>
  <c r="Y88" i="1"/>
  <c r="S82" i="1"/>
  <c r="U84" i="1"/>
  <c r="R81" i="1"/>
  <c r="T83" i="1"/>
  <c r="P79" i="1"/>
  <c r="Z89" i="1"/>
  <c r="Q80" i="1"/>
  <c r="M76" i="1"/>
  <c r="V85" i="1"/>
  <c r="AD75" i="1"/>
  <c r="AT75" i="1" s="1"/>
  <c r="AU75" i="1" s="1"/>
  <c r="AE76" i="1"/>
  <c r="AG78" i="1"/>
  <c r="AS90" i="1"/>
  <c r="AK82" i="1"/>
  <c r="AP87" i="1"/>
  <c r="AF77" i="1"/>
  <c r="AL83" i="1"/>
  <c r="AO86" i="1"/>
  <c r="AH79" i="1"/>
  <c r="AQ88" i="1"/>
  <c r="AJ81" i="1"/>
  <c r="AM84" i="1"/>
  <c r="AI80" i="1"/>
  <c r="AR89" i="1"/>
  <c r="AN85" i="1"/>
  <c r="D77" i="1"/>
  <c r="G76" i="1"/>
  <c r="F76" i="1"/>
  <c r="I75" i="1"/>
  <c r="H76" i="1" l="1"/>
  <c r="I76" i="1"/>
  <c r="AD76" i="1"/>
  <c r="AT76" i="1" s="1"/>
  <c r="AU76" i="1" s="1"/>
  <c r="AH80" i="1"/>
  <c r="AS91" i="1"/>
  <c r="AN86" i="1"/>
  <c r="AO87" i="1"/>
  <c r="AK83" i="1"/>
  <c r="AE77" i="1"/>
  <c r="AJ82" i="1"/>
  <c r="AR90" i="1"/>
  <c r="AI81" i="1"/>
  <c r="AF78" i="1"/>
  <c r="AQ89" i="1"/>
  <c r="AP88" i="1"/>
  <c r="AL84" i="1"/>
  <c r="AG79" i="1"/>
  <c r="AM85" i="1"/>
  <c r="T84" i="1"/>
  <c r="N78" i="1"/>
  <c r="Z90" i="1"/>
  <c r="P80" i="1"/>
  <c r="O79" i="1"/>
  <c r="Y89" i="1"/>
  <c r="L76" i="1"/>
  <c r="AB76" i="1" s="1"/>
  <c r="U85" i="1"/>
  <c r="W87" i="1"/>
  <c r="Q81" i="1"/>
  <c r="M77" i="1"/>
  <c r="V86" i="1"/>
  <c r="AA91" i="1"/>
  <c r="X88" i="1"/>
  <c r="S83" i="1"/>
  <c r="R82" i="1"/>
  <c r="D78" i="1"/>
  <c r="F77" i="1"/>
  <c r="G77" i="1"/>
  <c r="H77" i="1" l="1"/>
  <c r="AD77" i="1"/>
  <c r="AT77" i="1" s="1"/>
  <c r="AU77" i="1" s="1"/>
  <c r="AQ90" i="1"/>
  <c r="AL85" i="1"/>
  <c r="AI82" i="1"/>
  <c r="AH81" i="1"/>
  <c r="AR91" i="1"/>
  <c r="AO88" i="1"/>
  <c r="AE78" i="1"/>
  <c r="AK84" i="1"/>
  <c r="AG80" i="1"/>
  <c r="AM86" i="1"/>
  <c r="AJ83" i="1"/>
  <c r="AS92" i="1"/>
  <c r="AF79" i="1"/>
  <c r="AN87" i="1"/>
  <c r="AP89" i="1"/>
  <c r="L77" i="1"/>
  <c r="AB77" i="1" s="1"/>
  <c r="Q82" i="1"/>
  <c r="W88" i="1"/>
  <c r="R83" i="1"/>
  <c r="V87" i="1"/>
  <c r="N79" i="1"/>
  <c r="Z91" i="1"/>
  <c r="O80" i="1"/>
  <c r="Y90" i="1"/>
  <c r="S84" i="1"/>
  <c r="X89" i="1"/>
  <c r="AA92" i="1"/>
  <c r="T85" i="1"/>
  <c r="P81" i="1"/>
  <c r="M78" i="1"/>
  <c r="U86" i="1"/>
  <c r="D79" i="1"/>
  <c r="F78" i="1"/>
  <c r="G78" i="1"/>
  <c r="I77" i="1"/>
  <c r="H78" i="1" l="1"/>
  <c r="I78" i="1"/>
  <c r="AF80" i="1"/>
  <c r="AQ91" i="1"/>
  <c r="AP90" i="1"/>
  <c r="AR92" i="1"/>
  <c r="AL86" i="1"/>
  <c r="AO89" i="1"/>
  <c r="AI83" i="1"/>
  <c r="AK85" i="1"/>
  <c r="AH82" i="1"/>
  <c r="AJ84" i="1"/>
  <c r="AE79" i="1"/>
  <c r="AS93" i="1"/>
  <c r="AG81" i="1"/>
  <c r="AM87" i="1"/>
  <c r="AN88" i="1"/>
  <c r="AD78" i="1"/>
  <c r="AT78" i="1" s="1"/>
  <c r="AU78" i="1" s="1"/>
  <c r="D80" i="1"/>
  <c r="G79" i="1"/>
  <c r="F79" i="1"/>
  <c r="H79" i="1" s="1"/>
  <c r="S85" i="1"/>
  <c r="Q83" i="1"/>
  <c r="P82" i="1"/>
  <c r="T86" i="1"/>
  <c r="U87" i="1"/>
  <c r="N80" i="1"/>
  <c r="L78" i="1"/>
  <c r="AB78" i="1" s="1"/>
  <c r="M79" i="1"/>
  <c r="W89" i="1"/>
  <c r="Y91" i="1"/>
  <c r="R84" i="1"/>
  <c r="O81" i="1"/>
  <c r="V88" i="1"/>
  <c r="Z92" i="1"/>
  <c r="X90" i="1"/>
  <c r="AA93" i="1"/>
  <c r="R85" i="1" l="1"/>
  <c r="V89" i="1"/>
  <c r="T87" i="1"/>
  <c r="Y92" i="1"/>
  <c r="U88" i="1"/>
  <c r="L79" i="1"/>
  <c r="AB79" i="1" s="1"/>
  <c r="Z93" i="1"/>
  <c r="Q84" i="1"/>
  <c r="AA94" i="1"/>
  <c r="P83" i="1"/>
  <c r="W90" i="1"/>
  <c r="M80" i="1"/>
  <c r="S86" i="1"/>
  <c r="N81" i="1"/>
  <c r="O82" i="1"/>
  <c r="X91" i="1"/>
  <c r="AD79" i="1"/>
  <c r="AT79" i="1" s="1"/>
  <c r="AU79" i="1" s="1"/>
  <c r="AJ85" i="1"/>
  <c r="AS94" i="1"/>
  <c r="AF81" i="1"/>
  <c r="AO90" i="1"/>
  <c r="AP91" i="1"/>
  <c r="AK86" i="1"/>
  <c r="AL87" i="1"/>
  <c r="AG82" i="1"/>
  <c r="AE80" i="1"/>
  <c r="AQ92" i="1"/>
  <c r="AI84" i="1"/>
  <c r="AR93" i="1"/>
  <c r="AH83" i="1"/>
  <c r="AM88" i="1"/>
  <c r="AN89" i="1"/>
  <c r="D81" i="1"/>
  <c r="F80" i="1"/>
  <c r="G80" i="1"/>
  <c r="I79" i="1"/>
  <c r="H80" i="1" l="1"/>
  <c r="I80" i="1"/>
  <c r="D82" i="1"/>
  <c r="F81" i="1"/>
  <c r="G81" i="1"/>
  <c r="Q85" i="1"/>
  <c r="Z94" i="1"/>
  <c r="L80" i="1"/>
  <c r="AB80" i="1" s="1"/>
  <c r="V90" i="1"/>
  <c r="P84" i="1"/>
  <c r="W91" i="1"/>
  <c r="N82" i="1"/>
  <c r="Y93" i="1"/>
  <c r="X92" i="1"/>
  <c r="S87" i="1"/>
  <c r="O83" i="1"/>
  <c r="U89" i="1"/>
  <c r="T88" i="1"/>
  <c r="AA95" i="1"/>
  <c r="R86" i="1"/>
  <c r="M81" i="1"/>
  <c r="AD80" i="1"/>
  <c r="AT80" i="1" s="1"/>
  <c r="AU80" i="1" s="1"/>
  <c r="AF82" i="1"/>
  <c r="AG83" i="1"/>
  <c r="AL88" i="1"/>
  <c r="AH84" i="1"/>
  <c r="AR94" i="1"/>
  <c r="AQ93" i="1"/>
  <c r="AM89" i="1"/>
  <c r="AP92" i="1"/>
  <c r="AK87" i="1"/>
  <c r="AS95" i="1"/>
  <c r="AE81" i="1"/>
  <c r="AJ86" i="1"/>
  <c r="AN90" i="1"/>
  <c r="AI85" i="1"/>
  <c r="AO91" i="1"/>
  <c r="H81" i="1" l="1"/>
  <c r="AD81" i="1"/>
  <c r="AT81" i="1" s="1"/>
  <c r="AU81" i="1" s="1"/>
  <c r="AO92" i="1"/>
  <c r="AH85" i="1"/>
  <c r="AI86" i="1"/>
  <c r="AG84" i="1"/>
  <c r="AE82" i="1"/>
  <c r="AR95" i="1"/>
  <c r="AK88" i="1"/>
  <c r="AN91" i="1"/>
  <c r="AQ94" i="1"/>
  <c r="AJ87" i="1"/>
  <c r="AL89" i="1"/>
  <c r="AF83" i="1"/>
  <c r="AS96" i="1"/>
  <c r="AM90" i="1"/>
  <c r="AP93" i="1"/>
  <c r="D83" i="1"/>
  <c r="F82" i="1"/>
  <c r="G82" i="1"/>
  <c r="V91" i="1"/>
  <c r="R87" i="1"/>
  <c r="L81" i="1"/>
  <c r="AB81" i="1" s="1"/>
  <c r="N83" i="1"/>
  <c r="T89" i="1"/>
  <c r="Y94" i="1"/>
  <c r="Q86" i="1"/>
  <c r="O84" i="1"/>
  <c r="P85" i="1"/>
  <c r="U90" i="1"/>
  <c r="S88" i="1"/>
  <c r="X93" i="1"/>
  <c r="Z95" i="1"/>
  <c r="M82" i="1"/>
  <c r="AA96" i="1"/>
  <c r="W92" i="1"/>
  <c r="I81" i="1"/>
  <c r="H82" i="1" l="1"/>
  <c r="I82" i="1"/>
  <c r="AD82" i="1"/>
  <c r="AT82" i="1" s="1"/>
  <c r="AU82" i="1" s="1"/>
  <c r="AQ95" i="1"/>
  <c r="AF84" i="1"/>
  <c r="AM91" i="1"/>
  <c r="AG85" i="1"/>
  <c r="AI87" i="1"/>
  <c r="AK89" i="1"/>
  <c r="AE83" i="1"/>
  <c r="AS97" i="1"/>
  <c r="AR96" i="1"/>
  <c r="AO93" i="1"/>
  <c r="AN92" i="1"/>
  <c r="AP94" i="1"/>
  <c r="AJ88" i="1"/>
  <c r="AH86" i="1"/>
  <c r="AL90" i="1"/>
  <c r="Q87" i="1"/>
  <c r="L82" i="1"/>
  <c r="AB82" i="1" s="1"/>
  <c r="M83" i="1"/>
  <c r="S89" i="1"/>
  <c r="Z96" i="1"/>
  <c r="O85" i="1"/>
  <c r="U91" i="1"/>
  <c r="V92" i="1"/>
  <c r="X94" i="1"/>
  <c r="R88" i="1"/>
  <c r="N84" i="1"/>
  <c r="T90" i="1"/>
  <c r="W93" i="1"/>
  <c r="Y95" i="1"/>
  <c r="P86" i="1"/>
  <c r="AA97" i="1"/>
  <c r="D84" i="1"/>
  <c r="G83" i="1"/>
  <c r="F83" i="1"/>
  <c r="H83" i="1" l="1"/>
  <c r="AD83" i="1"/>
  <c r="AT83" i="1" s="1"/>
  <c r="AU83" i="1" s="1"/>
  <c r="AP95" i="1"/>
  <c r="AR97" i="1"/>
  <c r="AL91" i="1"/>
  <c r="AQ96" i="1"/>
  <c r="AH87" i="1"/>
  <c r="AO94" i="1"/>
  <c r="AN93" i="1"/>
  <c r="AK90" i="1"/>
  <c r="AF85" i="1"/>
  <c r="AM92" i="1"/>
  <c r="AE84" i="1"/>
  <c r="AS98" i="1"/>
  <c r="AJ89" i="1"/>
  <c r="AG86" i="1"/>
  <c r="AI88" i="1"/>
  <c r="I83" i="1"/>
  <c r="D85" i="1"/>
  <c r="F84" i="1"/>
  <c r="G84" i="1"/>
  <c r="M84" i="1"/>
  <c r="X95" i="1"/>
  <c r="Z97" i="1"/>
  <c r="O86" i="1"/>
  <c r="AA98" i="1"/>
  <c r="V93" i="1"/>
  <c r="P87" i="1"/>
  <c r="W94" i="1"/>
  <c r="T91" i="1"/>
  <c r="Y96" i="1"/>
  <c r="N85" i="1"/>
  <c r="R89" i="1"/>
  <c r="L83" i="1"/>
  <c r="AB83" i="1" s="1"/>
  <c r="U92" i="1"/>
  <c r="Q88" i="1"/>
  <c r="S90" i="1"/>
  <c r="H84" i="1" l="1"/>
  <c r="AD84" i="1"/>
  <c r="AT84" i="1" s="1"/>
  <c r="AU84" i="1" s="1"/>
  <c r="AR98" i="1"/>
  <c r="AL92" i="1"/>
  <c r="AN94" i="1"/>
  <c r="AG87" i="1"/>
  <c r="AJ90" i="1"/>
  <c r="AQ97" i="1"/>
  <c r="AI89" i="1"/>
  <c r="AF86" i="1"/>
  <c r="AS99" i="1"/>
  <c r="AE85" i="1"/>
  <c r="AH88" i="1"/>
  <c r="AP96" i="1"/>
  <c r="AO95" i="1"/>
  <c r="AM93" i="1"/>
  <c r="AK91" i="1"/>
  <c r="D86" i="1"/>
  <c r="F85" i="1"/>
  <c r="G85" i="1"/>
  <c r="I84" i="1"/>
  <c r="U93" i="1"/>
  <c r="L84" i="1"/>
  <c r="AB84" i="1" s="1"/>
  <c r="W95" i="1"/>
  <c r="AA99" i="1"/>
  <c r="S91" i="1"/>
  <c r="N86" i="1"/>
  <c r="X96" i="1"/>
  <c r="V94" i="1"/>
  <c r="Q89" i="1"/>
  <c r="M85" i="1"/>
  <c r="O87" i="1"/>
  <c r="T92" i="1"/>
  <c r="Z98" i="1"/>
  <c r="Y97" i="1"/>
  <c r="P88" i="1"/>
  <c r="R90" i="1"/>
  <c r="I85" i="1" l="1"/>
  <c r="H85" i="1"/>
  <c r="AI90" i="1"/>
  <c r="AN95" i="1"/>
  <c r="AG88" i="1"/>
  <c r="AP97" i="1"/>
  <c r="AO96" i="1"/>
  <c r="AQ98" i="1"/>
  <c r="AS100" i="1"/>
  <c r="AH89" i="1"/>
  <c r="AE86" i="1"/>
  <c r="AM94" i="1"/>
  <c r="AJ91" i="1"/>
  <c r="AF87" i="1"/>
  <c r="AL93" i="1"/>
  <c r="AR99" i="1"/>
  <c r="AK92" i="1"/>
  <c r="AD85" i="1"/>
  <c r="AT85" i="1" s="1"/>
  <c r="AU85" i="1" s="1"/>
  <c r="D87" i="1"/>
  <c r="F86" i="1"/>
  <c r="G86" i="1"/>
  <c r="Z99" i="1"/>
  <c r="S92" i="1"/>
  <c r="O88" i="1"/>
  <c r="V95" i="1"/>
  <c r="M86" i="1"/>
  <c r="Q90" i="1"/>
  <c r="U94" i="1"/>
  <c r="AA100" i="1"/>
  <c r="Y98" i="1"/>
  <c r="X97" i="1"/>
  <c r="T93" i="1"/>
  <c r="N87" i="1"/>
  <c r="R91" i="1"/>
  <c r="W96" i="1"/>
  <c r="P89" i="1"/>
  <c r="L85" i="1"/>
  <c r="AB85" i="1" s="1"/>
  <c r="H86" i="1" l="1"/>
  <c r="AD86" i="1"/>
  <c r="AT86" i="1" s="1"/>
  <c r="AU86" i="1" s="1"/>
  <c r="AM95" i="1"/>
  <c r="AN96" i="1"/>
  <c r="AI91" i="1"/>
  <c r="AS101" i="1"/>
  <c r="AO97" i="1"/>
  <c r="AF88" i="1"/>
  <c r="AK93" i="1"/>
  <c r="AJ92" i="1"/>
  <c r="AP98" i="1"/>
  <c r="AR100" i="1"/>
  <c r="AG89" i="1"/>
  <c r="AE87" i="1"/>
  <c r="AL94" i="1"/>
  <c r="AQ99" i="1"/>
  <c r="AH90" i="1"/>
  <c r="I86" i="1"/>
  <c r="D88" i="1"/>
  <c r="F87" i="1"/>
  <c r="G87" i="1"/>
  <c r="Z100" i="1"/>
  <c r="N88" i="1"/>
  <c r="U95" i="1"/>
  <c r="M87" i="1"/>
  <c r="T94" i="1"/>
  <c r="R92" i="1"/>
  <c r="L86" i="1"/>
  <c r="AB86" i="1" s="1"/>
  <c r="Q91" i="1"/>
  <c r="S93" i="1"/>
  <c r="P90" i="1"/>
  <c r="W97" i="1"/>
  <c r="AA101" i="1"/>
  <c r="O89" i="1"/>
  <c r="V96" i="1"/>
  <c r="Y99" i="1"/>
  <c r="X98" i="1"/>
  <c r="H87" i="1" l="1"/>
  <c r="U96" i="1"/>
  <c r="Z101" i="1"/>
  <c r="Q92" i="1"/>
  <c r="L87" i="1"/>
  <c r="AB87" i="1" s="1"/>
  <c r="X99" i="1"/>
  <c r="R93" i="1"/>
  <c r="T95" i="1"/>
  <c r="AA102" i="1"/>
  <c r="P91" i="1"/>
  <c r="W98" i="1"/>
  <c r="O90" i="1"/>
  <c r="M88" i="1"/>
  <c r="V97" i="1"/>
  <c r="N89" i="1"/>
  <c r="Y100" i="1"/>
  <c r="S94" i="1"/>
  <c r="D89" i="1"/>
  <c r="G88" i="1"/>
  <c r="F88" i="1"/>
  <c r="H88" i="1" s="1"/>
  <c r="I87" i="1"/>
  <c r="AD87" i="1"/>
  <c r="AT87" i="1" s="1"/>
  <c r="AU87" i="1" s="1"/>
  <c r="AN97" i="1"/>
  <c r="AR101" i="1"/>
  <c r="AJ93" i="1"/>
  <c r="AE88" i="1"/>
  <c r="AP99" i="1"/>
  <c r="AS102" i="1"/>
  <c r="AF89" i="1"/>
  <c r="AO98" i="1"/>
  <c r="AQ100" i="1"/>
  <c r="AK94" i="1"/>
  <c r="AM96" i="1"/>
  <c r="AG90" i="1"/>
  <c r="AH91" i="1"/>
  <c r="AI92" i="1"/>
  <c r="AL95" i="1"/>
  <c r="I88" i="1" l="1"/>
  <c r="AN98" i="1"/>
  <c r="AK95" i="1"/>
  <c r="AM97" i="1"/>
  <c r="AD88" i="1"/>
  <c r="AT88" i="1" s="1"/>
  <c r="AU88" i="1" s="1"/>
  <c r="AI93" i="1"/>
  <c r="AF90" i="1"/>
  <c r="AP100" i="1"/>
  <c r="AS103" i="1"/>
  <c r="AL96" i="1"/>
  <c r="AO99" i="1"/>
  <c r="AH92" i="1"/>
  <c r="AQ101" i="1"/>
  <c r="AR102" i="1"/>
  <c r="AG91" i="1"/>
  <c r="AE89" i="1"/>
  <c r="AJ94" i="1"/>
  <c r="D90" i="1"/>
  <c r="G89" i="1"/>
  <c r="F89" i="1"/>
  <c r="R94" i="1"/>
  <c r="U97" i="1"/>
  <c r="Z102" i="1"/>
  <c r="X100" i="1"/>
  <c r="T96" i="1"/>
  <c r="N90" i="1"/>
  <c r="Q93" i="1"/>
  <c r="AA103" i="1"/>
  <c r="V98" i="1"/>
  <c r="M89" i="1"/>
  <c r="W99" i="1"/>
  <c r="L88" i="1"/>
  <c r="AB88" i="1" s="1"/>
  <c r="S95" i="1"/>
  <c r="Y101" i="1"/>
  <c r="O91" i="1"/>
  <c r="P92" i="1"/>
  <c r="H89" i="1" l="1"/>
  <c r="X101" i="1"/>
  <c r="Q94" i="1"/>
  <c r="O92" i="1"/>
  <c r="T97" i="1"/>
  <c r="AA104" i="1"/>
  <c r="P93" i="1"/>
  <c r="R95" i="1"/>
  <c r="U98" i="1"/>
  <c r="S96" i="1"/>
  <c r="Z103" i="1"/>
  <c r="L89" i="1"/>
  <c r="AB89" i="1" s="1"/>
  <c r="N91" i="1"/>
  <c r="W100" i="1"/>
  <c r="V99" i="1"/>
  <c r="M90" i="1"/>
  <c r="Y102" i="1"/>
  <c r="D91" i="1"/>
  <c r="F90" i="1"/>
  <c r="G90" i="1"/>
  <c r="AP101" i="1"/>
  <c r="AS104" i="1"/>
  <c r="AM98" i="1"/>
  <c r="AG92" i="1"/>
  <c r="AD89" i="1"/>
  <c r="AT89" i="1" s="1"/>
  <c r="AU89" i="1" s="1"/>
  <c r="AR103" i="1"/>
  <c r="AO100" i="1"/>
  <c r="AQ102" i="1"/>
  <c r="AI94" i="1"/>
  <c r="AN99" i="1"/>
  <c r="AL97" i="1"/>
  <c r="AF91" i="1"/>
  <c r="AJ95" i="1"/>
  <c r="AH93" i="1"/>
  <c r="AK96" i="1"/>
  <c r="AE90" i="1"/>
  <c r="I89" i="1"/>
  <c r="H90" i="1" l="1"/>
  <c r="AD90" i="1"/>
  <c r="AT90" i="1" s="1"/>
  <c r="AU90" i="1" s="1"/>
  <c r="AR104" i="1"/>
  <c r="AS105" i="1"/>
  <c r="AI95" i="1"/>
  <c r="AO101" i="1"/>
  <c r="AL98" i="1"/>
  <c r="AK97" i="1"/>
  <c r="AQ103" i="1"/>
  <c r="AG93" i="1"/>
  <c r="AM99" i="1"/>
  <c r="AN100" i="1"/>
  <c r="AP102" i="1"/>
  <c r="AJ96" i="1"/>
  <c r="AH94" i="1"/>
  <c r="AF92" i="1"/>
  <c r="AE91" i="1"/>
  <c r="I90" i="1"/>
  <c r="D92" i="1"/>
  <c r="G91" i="1"/>
  <c r="F91" i="1"/>
  <c r="H91" i="1" s="1"/>
  <c r="N92" i="1"/>
  <c r="P94" i="1"/>
  <c r="S97" i="1"/>
  <c r="AA105" i="1"/>
  <c r="O93" i="1"/>
  <c r="M91" i="1"/>
  <c r="X102" i="1"/>
  <c r="L90" i="1"/>
  <c r="AB90" i="1" s="1"/>
  <c r="Z104" i="1"/>
  <c r="T98" i="1"/>
  <c r="Q95" i="1"/>
  <c r="U99" i="1"/>
  <c r="W101" i="1"/>
  <c r="V100" i="1"/>
  <c r="R96" i="1"/>
  <c r="Y103" i="1"/>
  <c r="R97" i="1" l="1"/>
  <c r="Y104" i="1"/>
  <c r="N93" i="1"/>
  <c r="V101" i="1"/>
  <c r="X103" i="1"/>
  <c r="M92" i="1"/>
  <c r="T99" i="1"/>
  <c r="AA106" i="1"/>
  <c r="Z105" i="1"/>
  <c r="U100" i="1"/>
  <c r="W102" i="1"/>
  <c r="Q96" i="1"/>
  <c r="S98" i="1"/>
  <c r="O94" i="1"/>
  <c r="L91" i="1"/>
  <c r="AB91" i="1" s="1"/>
  <c r="P95" i="1"/>
  <c r="AD91" i="1"/>
  <c r="AT91" i="1" s="1"/>
  <c r="AU91" i="1" s="1"/>
  <c r="AQ104" i="1"/>
  <c r="AF93" i="1"/>
  <c r="AE92" i="1"/>
  <c r="AM100" i="1"/>
  <c r="AK98" i="1"/>
  <c r="AL99" i="1"/>
  <c r="AN101" i="1"/>
  <c r="AI96" i="1"/>
  <c r="AJ97" i="1"/>
  <c r="AH95" i="1"/>
  <c r="AP103" i="1"/>
  <c r="AO102" i="1"/>
  <c r="AR105" i="1"/>
  <c r="AG94" i="1"/>
  <c r="AS106" i="1"/>
  <c r="D93" i="1"/>
  <c r="G92" i="1"/>
  <c r="F92" i="1"/>
  <c r="H92" i="1" s="1"/>
  <c r="I91" i="1"/>
  <c r="L92" i="1" l="1"/>
  <c r="AB92" i="1" s="1"/>
  <c r="X104" i="1"/>
  <c r="AA107" i="1"/>
  <c r="O95" i="1"/>
  <c r="V102" i="1"/>
  <c r="N94" i="1"/>
  <c r="Y105" i="1"/>
  <c r="R98" i="1"/>
  <c r="U101" i="1"/>
  <c r="T100" i="1"/>
  <c r="Q97" i="1"/>
  <c r="W103" i="1"/>
  <c r="M93" i="1"/>
  <c r="S99" i="1"/>
  <c r="P96" i="1"/>
  <c r="Z106" i="1"/>
  <c r="I92" i="1"/>
  <c r="AD92" i="1"/>
  <c r="AT92" i="1" s="1"/>
  <c r="AU92" i="1" s="1"/>
  <c r="AN102" i="1"/>
  <c r="AM101" i="1"/>
  <c r="AJ98" i="1"/>
  <c r="AI97" i="1"/>
  <c r="AF94" i="1"/>
  <c r="AE93" i="1"/>
  <c r="AP104" i="1"/>
  <c r="AK99" i="1"/>
  <c r="AL100" i="1"/>
  <c r="AO103" i="1"/>
  <c r="AG95" i="1"/>
  <c r="AS107" i="1"/>
  <c r="AH96" i="1"/>
  <c r="AR106" i="1"/>
  <c r="AQ105" i="1"/>
  <c r="D94" i="1"/>
  <c r="F93" i="1"/>
  <c r="G93" i="1"/>
  <c r="H93" i="1" l="1"/>
  <c r="O96" i="1"/>
  <c r="Y106" i="1"/>
  <c r="M94" i="1"/>
  <c r="Z107" i="1"/>
  <c r="P97" i="1"/>
  <c r="W104" i="1"/>
  <c r="V103" i="1"/>
  <c r="L93" i="1"/>
  <c r="AB93" i="1" s="1"/>
  <c r="R99" i="1"/>
  <c r="U102" i="1"/>
  <c r="N95" i="1"/>
  <c r="Q98" i="1"/>
  <c r="T101" i="1"/>
  <c r="AA108" i="1"/>
  <c r="S100" i="1"/>
  <c r="X105" i="1"/>
  <c r="AD93" i="1"/>
  <c r="AT93" i="1" s="1"/>
  <c r="AU93" i="1" s="1"/>
  <c r="AP105" i="1"/>
  <c r="AK100" i="1"/>
  <c r="AL101" i="1"/>
  <c r="AF95" i="1"/>
  <c r="AH97" i="1"/>
  <c r="AG96" i="1"/>
  <c r="AN103" i="1"/>
  <c r="AR107" i="1"/>
  <c r="AJ99" i="1"/>
  <c r="AM102" i="1"/>
  <c r="AE94" i="1"/>
  <c r="AI98" i="1"/>
  <c r="AS108" i="1"/>
  <c r="AQ106" i="1"/>
  <c r="AO104" i="1"/>
  <c r="D95" i="1"/>
  <c r="G94" i="1"/>
  <c r="F94" i="1"/>
  <c r="H94" i="1" s="1"/>
  <c r="I93" i="1"/>
  <c r="I94" i="1" l="1"/>
  <c r="S101" i="1"/>
  <c r="U103" i="1"/>
  <c r="P98" i="1"/>
  <c r="X106" i="1"/>
  <c r="N96" i="1"/>
  <c r="Q99" i="1"/>
  <c r="O97" i="1"/>
  <c r="M95" i="1"/>
  <c r="T102" i="1"/>
  <c r="Y107" i="1"/>
  <c r="L94" i="1"/>
  <c r="AB94" i="1" s="1"/>
  <c r="Z108" i="1"/>
  <c r="R100" i="1"/>
  <c r="V104" i="1"/>
  <c r="AA109" i="1"/>
  <c r="W105" i="1"/>
  <c r="AD94" i="1"/>
  <c r="AT94" i="1" s="1"/>
  <c r="AU94" i="1" s="1"/>
  <c r="AJ100" i="1"/>
  <c r="AQ107" i="1"/>
  <c r="AL102" i="1"/>
  <c r="AM103" i="1"/>
  <c r="AG97" i="1"/>
  <c r="AI99" i="1"/>
  <c r="AF96" i="1"/>
  <c r="AE95" i="1"/>
  <c r="AK101" i="1"/>
  <c r="AP106" i="1"/>
  <c r="AS109" i="1"/>
  <c r="AR108" i="1"/>
  <c r="AN104" i="1"/>
  <c r="AO105" i="1"/>
  <c r="AH98" i="1"/>
  <c r="D96" i="1"/>
  <c r="F95" i="1"/>
  <c r="G95" i="1"/>
  <c r="H95" i="1" l="1"/>
  <c r="Y108" i="1"/>
  <c r="M96" i="1"/>
  <c r="O98" i="1"/>
  <c r="X107" i="1"/>
  <c r="U104" i="1"/>
  <c r="S102" i="1"/>
  <c r="Q100" i="1"/>
  <c r="T103" i="1"/>
  <c r="L95" i="1"/>
  <c r="AB95" i="1" s="1"/>
  <c r="N97" i="1"/>
  <c r="W106" i="1"/>
  <c r="AA110" i="1"/>
  <c r="V105" i="1"/>
  <c r="P99" i="1"/>
  <c r="R101" i="1"/>
  <c r="Z109" i="1"/>
  <c r="D97" i="1"/>
  <c r="F96" i="1"/>
  <c r="G96" i="1"/>
  <c r="I95" i="1"/>
  <c r="AD95" i="1"/>
  <c r="AT95" i="1" s="1"/>
  <c r="AU95" i="1" s="1"/>
  <c r="AL103" i="1"/>
  <c r="AE96" i="1"/>
  <c r="AH99" i="1"/>
  <c r="AN105" i="1"/>
  <c r="AR109" i="1"/>
  <c r="AQ108" i="1"/>
  <c r="AM104" i="1"/>
  <c r="AS110" i="1"/>
  <c r="AI100" i="1"/>
  <c r="AO106" i="1"/>
  <c r="AF97" i="1"/>
  <c r="AK102" i="1"/>
  <c r="AG98" i="1"/>
  <c r="AP107" i="1"/>
  <c r="AJ101" i="1"/>
  <c r="H96" i="1" l="1"/>
  <c r="I96" i="1"/>
  <c r="AH100" i="1"/>
  <c r="AG99" i="1"/>
  <c r="AO107" i="1"/>
  <c r="AQ109" i="1"/>
  <c r="AJ102" i="1"/>
  <c r="AN106" i="1"/>
  <c r="AF98" i="1"/>
  <c r="AM105" i="1"/>
  <c r="AE97" i="1"/>
  <c r="AI101" i="1"/>
  <c r="AS111" i="1"/>
  <c r="AP108" i="1"/>
  <c r="AR110" i="1"/>
  <c r="AL104" i="1"/>
  <c r="AK103" i="1"/>
  <c r="AD96" i="1"/>
  <c r="AT96" i="1" s="1"/>
  <c r="AU96" i="1" s="1"/>
  <c r="D98" i="1"/>
  <c r="G97" i="1"/>
  <c r="F97" i="1"/>
  <c r="Y109" i="1"/>
  <c r="V106" i="1"/>
  <c r="AA111" i="1"/>
  <c r="U105" i="1"/>
  <c r="W107" i="1"/>
  <c r="Q101" i="1"/>
  <c r="O99" i="1"/>
  <c r="X108" i="1"/>
  <c r="T104" i="1"/>
  <c r="N98" i="1"/>
  <c r="M97" i="1"/>
  <c r="Z110" i="1"/>
  <c r="S103" i="1"/>
  <c r="P100" i="1"/>
  <c r="L96" i="1"/>
  <c r="AB96" i="1" s="1"/>
  <c r="R102" i="1"/>
  <c r="H97" i="1" l="1"/>
  <c r="W108" i="1"/>
  <c r="M98" i="1"/>
  <c r="S104" i="1"/>
  <c r="AA112" i="1"/>
  <c r="O100" i="1"/>
  <c r="R103" i="1"/>
  <c r="T105" i="1"/>
  <c r="P101" i="1"/>
  <c r="Z111" i="1"/>
  <c r="U106" i="1"/>
  <c r="V107" i="1"/>
  <c r="X109" i="1"/>
  <c r="L97" i="1"/>
  <c r="AB97" i="1" s="1"/>
  <c r="Y110" i="1"/>
  <c r="Q102" i="1"/>
  <c r="N99" i="1"/>
  <c r="AJ103" i="1"/>
  <c r="AK104" i="1"/>
  <c r="AF99" i="1"/>
  <c r="AG100" i="1"/>
  <c r="AI102" i="1"/>
  <c r="AM106" i="1"/>
  <c r="AS112" i="1"/>
  <c r="AP109" i="1"/>
  <c r="AQ110" i="1"/>
  <c r="AR111" i="1"/>
  <c r="AN107" i="1"/>
  <c r="AO108" i="1"/>
  <c r="AH101" i="1"/>
  <c r="AE98" i="1"/>
  <c r="AL105" i="1"/>
  <c r="AD97" i="1"/>
  <c r="AT97" i="1" s="1"/>
  <c r="AU97" i="1" s="1"/>
  <c r="D99" i="1"/>
  <c r="F98" i="1"/>
  <c r="H98" i="1" s="1"/>
  <c r="G98" i="1"/>
  <c r="I97" i="1"/>
  <c r="AD98" i="1" l="1"/>
  <c r="AT98" i="1" s="1"/>
  <c r="AU98" i="1" s="1"/>
  <c r="AR112" i="1"/>
  <c r="AS113" i="1"/>
  <c r="AQ111" i="1"/>
  <c r="AO109" i="1"/>
  <c r="AI103" i="1"/>
  <c r="AK105" i="1"/>
  <c r="AE99" i="1"/>
  <c r="AG101" i="1"/>
  <c r="AP110" i="1"/>
  <c r="AL106" i="1"/>
  <c r="AJ104" i="1"/>
  <c r="AM107" i="1"/>
  <c r="AN108" i="1"/>
  <c r="AF100" i="1"/>
  <c r="AH102" i="1"/>
  <c r="I98" i="1"/>
  <c r="M99" i="1"/>
  <c r="T106" i="1"/>
  <c r="L98" i="1"/>
  <c r="AB98" i="1" s="1"/>
  <c r="X110" i="1"/>
  <c r="AA113" i="1"/>
  <c r="O101" i="1"/>
  <c r="Z112" i="1"/>
  <c r="Y111" i="1"/>
  <c r="V108" i="1"/>
  <c r="W109" i="1"/>
  <c r="R104" i="1"/>
  <c r="U107" i="1"/>
  <c r="N100" i="1"/>
  <c r="P102" i="1"/>
  <c r="Q103" i="1"/>
  <c r="S105" i="1"/>
  <c r="D100" i="1"/>
  <c r="G99" i="1"/>
  <c r="F99" i="1"/>
  <c r="H99" i="1" l="1"/>
  <c r="D101" i="1"/>
  <c r="F100" i="1"/>
  <c r="G100" i="1"/>
  <c r="AA114" i="1"/>
  <c r="M100" i="1"/>
  <c r="T107" i="1"/>
  <c r="O102" i="1"/>
  <c r="L99" i="1"/>
  <c r="AB99" i="1" s="1"/>
  <c r="W110" i="1"/>
  <c r="Z113" i="1"/>
  <c r="N101" i="1"/>
  <c r="S106" i="1"/>
  <c r="Y112" i="1"/>
  <c r="U108" i="1"/>
  <c r="X111" i="1"/>
  <c r="P103" i="1"/>
  <c r="R105" i="1"/>
  <c r="Q104" i="1"/>
  <c r="V109" i="1"/>
  <c r="I99" i="1"/>
  <c r="AD99" i="1"/>
  <c r="AT99" i="1" s="1"/>
  <c r="AU99" i="1" s="1"/>
  <c r="AJ105" i="1"/>
  <c r="AR113" i="1"/>
  <c r="AF101" i="1"/>
  <c r="AS114" i="1"/>
  <c r="AK106" i="1"/>
  <c r="AO110" i="1"/>
  <c r="AL107" i="1"/>
  <c r="AQ112" i="1"/>
  <c r="AG102" i="1"/>
  <c r="AM108" i="1"/>
  <c r="AN109" i="1"/>
  <c r="AE100" i="1"/>
  <c r="AP111" i="1"/>
  <c r="AH103" i="1"/>
  <c r="AI104" i="1"/>
  <c r="H100" i="1" l="1"/>
  <c r="I100" i="1"/>
  <c r="AK107" i="1"/>
  <c r="AO111" i="1"/>
  <c r="AR114" i="1"/>
  <c r="AM109" i="1"/>
  <c r="AN110" i="1"/>
  <c r="AP112" i="1"/>
  <c r="AF102" i="1"/>
  <c r="AL108" i="1"/>
  <c r="AI105" i="1"/>
  <c r="AG103" i="1"/>
  <c r="AH104" i="1"/>
  <c r="AQ113" i="1"/>
  <c r="AE101" i="1"/>
  <c r="AS115" i="1"/>
  <c r="AD100" i="1"/>
  <c r="AT100" i="1" s="1"/>
  <c r="AU100" i="1" s="1"/>
  <c r="AJ106" i="1"/>
  <c r="Q105" i="1"/>
  <c r="R106" i="1"/>
  <c r="M101" i="1"/>
  <c r="L100" i="1"/>
  <c r="AB100" i="1" s="1"/>
  <c r="AA115" i="1"/>
  <c r="N102" i="1"/>
  <c r="V110" i="1"/>
  <c r="W111" i="1"/>
  <c r="T108" i="1"/>
  <c r="P104" i="1"/>
  <c r="Z114" i="1"/>
  <c r="X112" i="1"/>
  <c r="Y113" i="1"/>
  <c r="U109" i="1"/>
  <c r="S107" i="1"/>
  <c r="O103" i="1"/>
  <c r="D102" i="1"/>
  <c r="G101" i="1"/>
  <c r="F101" i="1"/>
  <c r="H101" i="1" l="1"/>
  <c r="R107" i="1"/>
  <c r="S108" i="1"/>
  <c r="N103" i="1"/>
  <c r="AA116" i="1"/>
  <c r="X113" i="1"/>
  <c r="O104" i="1"/>
  <c r="W112" i="1"/>
  <c r="Y114" i="1"/>
  <c r="U110" i="1"/>
  <c r="Q106" i="1"/>
  <c r="T109" i="1"/>
  <c r="P105" i="1"/>
  <c r="Z115" i="1"/>
  <c r="V111" i="1"/>
  <c r="M102" i="1"/>
  <c r="L101" i="1"/>
  <c r="AB101" i="1" s="1"/>
  <c r="AD101" i="1"/>
  <c r="AT101" i="1" s="1"/>
  <c r="AU101" i="1" s="1"/>
  <c r="AK108" i="1"/>
  <c r="AR115" i="1"/>
  <c r="AF103" i="1"/>
  <c r="AP113" i="1"/>
  <c r="AO112" i="1"/>
  <c r="AL109" i="1"/>
  <c r="AM110" i="1"/>
  <c r="AJ107" i="1"/>
  <c r="AG104" i="1"/>
  <c r="AN111" i="1"/>
  <c r="AH105" i="1"/>
  <c r="AI106" i="1"/>
  <c r="AS116" i="1"/>
  <c r="AE102" i="1"/>
  <c r="AQ114" i="1"/>
  <c r="I101" i="1"/>
  <c r="D103" i="1"/>
  <c r="F102" i="1"/>
  <c r="G102" i="1"/>
  <c r="H102" i="1" l="1"/>
  <c r="AE103" i="1"/>
  <c r="AK109" i="1"/>
  <c r="AF104" i="1"/>
  <c r="AR116" i="1"/>
  <c r="AG105" i="1"/>
  <c r="AP114" i="1"/>
  <c r="AS117" i="1"/>
  <c r="AJ108" i="1"/>
  <c r="AH106" i="1"/>
  <c r="AQ115" i="1"/>
  <c r="AO113" i="1"/>
  <c r="AD102" i="1"/>
  <c r="AT102" i="1" s="1"/>
  <c r="AU102" i="1" s="1"/>
  <c r="AM111" i="1"/>
  <c r="AI107" i="1"/>
  <c r="AN112" i="1"/>
  <c r="AL110" i="1"/>
  <c r="U111" i="1"/>
  <c r="W113" i="1"/>
  <c r="V112" i="1"/>
  <c r="AA117" i="1"/>
  <c r="X114" i="1"/>
  <c r="Y115" i="1"/>
  <c r="T110" i="1"/>
  <c r="N104" i="1"/>
  <c r="P106" i="1"/>
  <c r="R108" i="1"/>
  <c r="L102" i="1"/>
  <c r="AB102" i="1" s="1"/>
  <c r="S109" i="1"/>
  <c r="O105" i="1"/>
  <c r="Q107" i="1"/>
  <c r="Z116" i="1"/>
  <c r="M103" i="1"/>
  <c r="I102" i="1"/>
  <c r="D104" i="1"/>
  <c r="G103" i="1"/>
  <c r="F103" i="1"/>
  <c r="H103" i="1" l="1"/>
  <c r="AD103" i="1"/>
  <c r="AT103" i="1" s="1"/>
  <c r="AU103" i="1" s="1"/>
  <c r="AE104" i="1"/>
  <c r="AQ116" i="1"/>
  <c r="AF105" i="1"/>
  <c r="AI108" i="1"/>
  <c r="AL111" i="1"/>
  <c r="AH107" i="1"/>
  <c r="AM112" i="1"/>
  <c r="AR117" i="1"/>
  <c r="AS118" i="1"/>
  <c r="AJ109" i="1"/>
  <c r="AO114" i="1"/>
  <c r="AP115" i="1"/>
  <c r="AK110" i="1"/>
  <c r="AN113" i="1"/>
  <c r="AG106" i="1"/>
  <c r="I103" i="1"/>
  <c r="U112" i="1"/>
  <c r="V113" i="1"/>
  <c r="Q108" i="1"/>
  <c r="R109" i="1"/>
  <c r="O106" i="1"/>
  <c r="N105" i="1"/>
  <c r="X115" i="1"/>
  <c r="T111" i="1"/>
  <c r="L103" i="1"/>
  <c r="AB103" i="1" s="1"/>
  <c r="Z117" i="1"/>
  <c r="Y116" i="1"/>
  <c r="M104" i="1"/>
  <c r="W114" i="1"/>
  <c r="S110" i="1"/>
  <c r="P107" i="1"/>
  <c r="AA118" i="1"/>
  <c r="D105" i="1"/>
  <c r="F104" i="1"/>
  <c r="G104" i="1"/>
  <c r="H104" i="1" l="1"/>
  <c r="AL112" i="1"/>
  <c r="AR118" i="1"/>
  <c r="AH108" i="1"/>
  <c r="AQ117" i="1"/>
  <c r="AM113" i="1"/>
  <c r="AO115" i="1"/>
  <c r="AI109" i="1"/>
  <c r="AF106" i="1"/>
  <c r="AS119" i="1"/>
  <c r="AE105" i="1"/>
  <c r="AN114" i="1"/>
  <c r="AJ110" i="1"/>
  <c r="AD104" i="1"/>
  <c r="AT104" i="1" s="1"/>
  <c r="AU104" i="1" s="1"/>
  <c r="AP116" i="1"/>
  <c r="AG107" i="1"/>
  <c r="AK111" i="1"/>
  <c r="S111" i="1"/>
  <c r="Z118" i="1"/>
  <c r="O107" i="1"/>
  <c r="L104" i="1"/>
  <c r="AB104" i="1" s="1"/>
  <c r="P108" i="1"/>
  <c r="Y117" i="1"/>
  <c r="V114" i="1"/>
  <c r="X116" i="1"/>
  <c r="U113" i="1"/>
  <c r="T112" i="1"/>
  <c r="Q109" i="1"/>
  <c r="N106" i="1"/>
  <c r="AA119" i="1"/>
  <c r="M105" i="1"/>
  <c r="W115" i="1"/>
  <c r="R110" i="1"/>
  <c r="D106" i="1"/>
  <c r="G105" i="1"/>
  <c r="F105" i="1"/>
  <c r="H105" i="1" s="1"/>
  <c r="I104" i="1"/>
  <c r="I105" i="1" l="1"/>
  <c r="AD105" i="1"/>
  <c r="AT105" i="1" s="1"/>
  <c r="AU105" i="1" s="1"/>
  <c r="AR119" i="1"/>
  <c r="AN115" i="1"/>
  <c r="AJ111" i="1"/>
  <c r="AQ118" i="1"/>
  <c r="AH109" i="1"/>
  <c r="AE106" i="1"/>
  <c r="AK112" i="1"/>
  <c r="AP117" i="1"/>
  <c r="AM114" i="1"/>
  <c r="AS120" i="1"/>
  <c r="AL113" i="1"/>
  <c r="AF107" i="1"/>
  <c r="AG108" i="1"/>
  <c r="AI110" i="1"/>
  <c r="AO116" i="1"/>
  <c r="D107" i="1"/>
  <c r="G106" i="1"/>
  <c r="F106" i="1"/>
  <c r="L105" i="1"/>
  <c r="AB105" i="1" s="1"/>
  <c r="R111" i="1"/>
  <c r="M106" i="1"/>
  <c r="Y118" i="1"/>
  <c r="Z119" i="1"/>
  <c r="W116" i="1"/>
  <c r="V115" i="1"/>
  <c r="N107" i="1"/>
  <c r="X117" i="1"/>
  <c r="AA120" i="1"/>
  <c r="O108" i="1"/>
  <c r="T113" i="1"/>
  <c r="U114" i="1"/>
  <c r="P109" i="1"/>
  <c r="S112" i="1"/>
  <c r="Q110" i="1"/>
  <c r="H106" i="1" l="1"/>
  <c r="AJ112" i="1"/>
  <c r="AM115" i="1"/>
  <c r="AI111" i="1"/>
  <c r="AE107" i="1"/>
  <c r="AS121" i="1"/>
  <c r="AH110" i="1"/>
  <c r="AO117" i="1"/>
  <c r="AF108" i="1"/>
  <c r="AP118" i="1"/>
  <c r="AN116" i="1"/>
  <c r="AK113" i="1"/>
  <c r="AG109" i="1"/>
  <c r="AL114" i="1"/>
  <c r="AR120" i="1"/>
  <c r="AQ119" i="1"/>
  <c r="AD106" i="1"/>
  <c r="AT106" i="1" s="1"/>
  <c r="AU106" i="1" s="1"/>
  <c r="D108" i="1"/>
  <c r="F107" i="1"/>
  <c r="H107" i="1" s="1"/>
  <c r="G107" i="1"/>
  <c r="I106" i="1"/>
  <c r="T114" i="1"/>
  <c r="U115" i="1"/>
  <c r="P110" i="1"/>
  <c r="S113" i="1"/>
  <c r="Z120" i="1"/>
  <c r="O109" i="1"/>
  <c r="V116" i="1"/>
  <c r="L106" i="1"/>
  <c r="AB106" i="1" s="1"/>
  <c r="Q111" i="1"/>
  <c r="Y119" i="1"/>
  <c r="X118" i="1"/>
  <c r="M107" i="1"/>
  <c r="AA121" i="1"/>
  <c r="R112" i="1"/>
  <c r="N108" i="1"/>
  <c r="W117" i="1"/>
  <c r="I107" i="1" l="1"/>
  <c r="AD107" i="1"/>
  <c r="AT107" i="1" s="1"/>
  <c r="AU107" i="1" s="1"/>
  <c r="AK114" i="1"/>
  <c r="AH111" i="1"/>
  <c r="AG110" i="1"/>
  <c r="AF109" i="1"/>
  <c r="AR121" i="1"/>
  <c r="AN117" i="1"/>
  <c r="AM116" i="1"/>
  <c r="AP119" i="1"/>
  <c r="AI112" i="1"/>
  <c r="AS122" i="1"/>
  <c r="AE108" i="1"/>
  <c r="AQ120" i="1"/>
  <c r="AJ113" i="1"/>
  <c r="AL115" i="1"/>
  <c r="AO118" i="1"/>
  <c r="W118" i="1"/>
  <c r="T115" i="1"/>
  <c r="M108" i="1"/>
  <c r="S114" i="1"/>
  <c r="Q112" i="1"/>
  <c r="Z121" i="1"/>
  <c r="N109" i="1"/>
  <c r="AA122" i="1"/>
  <c r="L107" i="1"/>
  <c r="AB107" i="1" s="1"/>
  <c r="V117" i="1"/>
  <c r="P111" i="1"/>
  <c r="U116" i="1"/>
  <c r="Y120" i="1"/>
  <c r="R113" i="1"/>
  <c r="O110" i="1"/>
  <c r="X119" i="1"/>
  <c r="D109" i="1"/>
  <c r="G108" i="1"/>
  <c r="F108" i="1"/>
  <c r="H108" i="1" s="1"/>
  <c r="I108" i="1" l="1"/>
  <c r="U117" i="1"/>
  <c r="P112" i="1"/>
  <c r="S115" i="1"/>
  <c r="V118" i="1"/>
  <c r="Q113" i="1"/>
  <c r="Z122" i="1"/>
  <c r="M109" i="1"/>
  <c r="T116" i="1"/>
  <c r="N110" i="1"/>
  <c r="AA123" i="1"/>
  <c r="L108" i="1"/>
  <c r="AB108" i="1" s="1"/>
  <c r="W119" i="1"/>
  <c r="X120" i="1"/>
  <c r="O111" i="1"/>
  <c r="R114" i="1"/>
  <c r="Y121" i="1"/>
  <c r="D110" i="1"/>
  <c r="F109" i="1"/>
  <c r="G109" i="1"/>
  <c r="AD108" i="1"/>
  <c r="AT108" i="1" s="1"/>
  <c r="AU108" i="1" s="1"/>
  <c r="AK115" i="1"/>
  <c r="AL116" i="1"/>
  <c r="AP120" i="1"/>
  <c r="AE109" i="1"/>
  <c r="AH112" i="1"/>
  <c r="AM117" i="1"/>
  <c r="AF110" i="1"/>
  <c r="AR122" i="1"/>
  <c r="AS123" i="1"/>
  <c r="AN118" i="1"/>
  <c r="AI113" i="1"/>
  <c r="AJ114" i="1"/>
  <c r="AG111" i="1"/>
  <c r="AQ121" i="1"/>
  <c r="AO119" i="1"/>
  <c r="H109" i="1" l="1"/>
  <c r="Z123" i="1"/>
  <c r="Q114" i="1"/>
  <c r="AA124" i="1"/>
  <c r="P113" i="1"/>
  <c r="X121" i="1"/>
  <c r="W120" i="1"/>
  <c r="U118" i="1"/>
  <c r="L109" i="1"/>
  <c r="AB109" i="1" s="1"/>
  <c r="Y122" i="1"/>
  <c r="T117" i="1"/>
  <c r="V119" i="1"/>
  <c r="S116" i="1"/>
  <c r="R115" i="1"/>
  <c r="N111" i="1"/>
  <c r="O112" i="1"/>
  <c r="M110" i="1"/>
  <c r="AD109" i="1"/>
  <c r="AT109" i="1" s="1"/>
  <c r="AU109" i="1" s="1"/>
  <c r="AH113" i="1"/>
  <c r="AR123" i="1"/>
  <c r="AK116" i="1"/>
  <c r="AN119" i="1"/>
  <c r="AI114" i="1"/>
  <c r="AJ115" i="1"/>
  <c r="AG112" i="1"/>
  <c r="AF111" i="1"/>
  <c r="AE110" i="1"/>
  <c r="AQ122" i="1"/>
  <c r="AS124" i="1"/>
  <c r="AP121" i="1"/>
  <c r="AL117" i="1"/>
  <c r="AO120" i="1"/>
  <c r="AM118" i="1"/>
  <c r="D111" i="1"/>
  <c r="F110" i="1"/>
  <c r="G110" i="1"/>
  <c r="I109" i="1"/>
  <c r="H110" i="1" l="1"/>
  <c r="R116" i="1"/>
  <c r="S117" i="1"/>
  <c r="N112" i="1"/>
  <c r="Q115" i="1"/>
  <c r="U119" i="1"/>
  <c r="Y123" i="1"/>
  <c r="T118" i="1"/>
  <c r="O113" i="1"/>
  <c r="Z124" i="1"/>
  <c r="P114" i="1"/>
  <c r="M111" i="1"/>
  <c r="X122" i="1"/>
  <c r="L110" i="1"/>
  <c r="AB110" i="1" s="1"/>
  <c r="V120" i="1"/>
  <c r="W121" i="1"/>
  <c r="AA125" i="1"/>
  <c r="I110" i="1"/>
  <c r="AD110" i="1"/>
  <c r="AT110" i="1" s="1"/>
  <c r="AU110" i="1" s="1"/>
  <c r="AS125" i="1"/>
  <c r="AG113" i="1"/>
  <c r="AQ123" i="1"/>
  <c r="AF112" i="1"/>
  <c r="AL118" i="1"/>
  <c r="AN120" i="1"/>
  <c r="AR124" i="1"/>
  <c r="AO121" i="1"/>
  <c r="AM119" i="1"/>
  <c r="AJ116" i="1"/>
  <c r="AK117" i="1"/>
  <c r="AH114" i="1"/>
  <c r="AI115" i="1"/>
  <c r="AE111" i="1"/>
  <c r="AP122" i="1"/>
  <c r="D112" i="1"/>
  <c r="F111" i="1"/>
  <c r="G111" i="1"/>
  <c r="H111" i="1" l="1"/>
  <c r="AA126" i="1"/>
  <c r="N113" i="1"/>
  <c r="Z125" i="1"/>
  <c r="V121" i="1"/>
  <c r="Q116" i="1"/>
  <c r="T119" i="1"/>
  <c r="M112" i="1"/>
  <c r="L111" i="1"/>
  <c r="AB111" i="1" s="1"/>
  <c r="O114" i="1"/>
  <c r="P115" i="1"/>
  <c r="U120" i="1"/>
  <c r="W122" i="1"/>
  <c r="X123" i="1"/>
  <c r="Y124" i="1"/>
  <c r="S118" i="1"/>
  <c r="R117" i="1"/>
  <c r="I111" i="1"/>
  <c r="AD111" i="1"/>
  <c r="AT111" i="1" s="1"/>
  <c r="AU111" i="1" s="1"/>
  <c r="AE112" i="1"/>
  <c r="AN121" i="1"/>
  <c r="AL119" i="1"/>
  <c r="AF113" i="1"/>
  <c r="AK118" i="1"/>
  <c r="AQ124" i="1"/>
  <c r="AG114" i="1"/>
  <c r="AS126" i="1"/>
  <c r="AR125" i="1"/>
  <c r="AO122" i="1"/>
  <c r="AP123" i="1"/>
  <c r="AM120" i="1"/>
  <c r="AI116" i="1"/>
  <c r="AJ117" i="1"/>
  <c r="AH115" i="1"/>
  <c r="D113" i="1"/>
  <c r="G112" i="1"/>
  <c r="F112" i="1"/>
  <c r="H112" i="1" l="1"/>
  <c r="Y125" i="1"/>
  <c r="S119" i="1"/>
  <c r="P116" i="1"/>
  <c r="AA127" i="1"/>
  <c r="O115" i="1"/>
  <c r="W123" i="1"/>
  <c r="U121" i="1"/>
  <c r="X124" i="1"/>
  <c r="Q117" i="1"/>
  <c r="V122" i="1"/>
  <c r="M113" i="1"/>
  <c r="N114" i="1"/>
  <c r="Z126" i="1"/>
  <c r="L112" i="1"/>
  <c r="AB112" i="1" s="1"/>
  <c r="T120" i="1"/>
  <c r="R118" i="1"/>
  <c r="I112" i="1"/>
  <c r="AD112" i="1"/>
  <c r="AT112" i="1" s="1"/>
  <c r="AU112" i="1" s="1"/>
  <c r="AG115" i="1"/>
  <c r="AQ125" i="1"/>
  <c r="AO123" i="1"/>
  <c r="AM121" i="1"/>
  <c r="AR126" i="1"/>
  <c r="AP124" i="1"/>
  <c r="AF114" i="1"/>
  <c r="AL120" i="1"/>
  <c r="AH116" i="1"/>
  <c r="AK119" i="1"/>
  <c r="AJ118" i="1"/>
  <c r="AE113" i="1"/>
  <c r="AS127" i="1"/>
  <c r="AN122" i="1"/>
  <c r="AI117" i="1"/>
  <c r="D114" i="1"/>
  <c r="F113" i="1"/>
  <c r="G113" i="1"/>
  <c r="H113" i="1" l="1"/>
  <c r="AD113" i="1"/>
  <c r="AT113" i="1" s="1"/>
  <c r="AU113" i="1" s="1"/>
  <c r="AO124" i="1"/>
  <c r="AQ126" i="1"/>
  <c r="AF115" i="1"/>
  <c r="AL121" i="1"/>
  <c r="AK120" i="1"/>
  <c r="AM122" i="1"/>
  <c r="AP125" i="1"/>
  <c r="AE114" i="1"/>
  <c r="AJ119" i="1"/>
  <c r="AR127" i="1"/>
  <c r="AI118" i="1"/>
  <c r="AN123" i="1"/>
  <c r="AG116" i="1"/>
  <c r="AH117" i="1"/>
  <c r="AS128" i="1"/>
  <c r="P117" i="1"/>
  <c r="R119" i="1"/>
  <c r="L113" i="1"/>
  <c r="AB113" i="1" s="1"/>
  <c r="S120" i="1"/>
  <c r="Y126" i="1"/>
  <c r="N115" i="1"/>
  <c r="X125" i="1"/>
  <c r="O116" i="1"/>
  <c r="AA128" i="1"/>
  <c r="W124" i="1"/>
  <c r="U122" i="1"/>
  <c r="V123" i="1"/>
  <c r="M114" i="1"/>
  <c r="Q118" i="1"/>
  <c r="T121" i="1"/>
  <c r="Z127" i="1"/>
  <c r="I113" i="1"/>
  <c r="D115" i="1"/>
  <c r="G114" i="1"/>
  <c r="F114" i="1"/>
  <c r="H114" i="1" l="1"/>
  <c r="Y127" i="1"/>
  <c r="M115" i="1"/>
  <c r="X126" i="1"/>
  <c r="W125" i="1"/>
  <c r="O117" i="1"/>
  <c r="T122" i="1"/>
  <c r="S121" i="1"/>
  <c r="V124" i="1"/>
  <c r="N116" i="1"/>
  <c r="P118" i="1"/>
  <c r="U123" i="1"/>
  <c r="Z128" i="1"/>
  <c r="L114" i="1"/>
  <c r="AB114" i="1" s="1"/>
  <c r="AA129" i="1"/>
  <c r="R120" i="1"/>
  <c r="Q119" i="1"/>
  <c r="D116" i="1"/>
  <c r="F115" i="1"/>
  <c r="G115" i="1"/>
  <c r="AG117" i="1"/>
  <c r="AN124" i="1"/>
  <c r="AH118" i="1"/>
  <c r="AS129" i="1"/>
  <c r="AF116" i="1"/>
  <c r="AO125" i="1"/>
  <c r="AE115" i="1"/>
  <c r="AP126" i="1"/>
  <c r="AQ127" i="1"/>
  <c r="AL122" i="1"/>
  <c r="AI119" i="1"/>
  <c r="AJ120" i="1"/>
  <c r="AD114" i="1"/>
  <c r="AT114" i="1" s="1"/>
  <c r="AU114" i="1" s="1"/>
  <c r="AM123" i="1"/>
  <c r="AK121" i="1"/>
  <c r="AR128" i="1"/>
  <c r="I114" i="1"/>
  <c r="I115" i="1" s="1"/>
  <c r="H115" i="1" l="1"/>
  <c r="AD115" i="1"/>
  <c r="AT115" i="1" s="1"/>
  <c r="AU115" i="1" s="1"/>
  <c r="AP127" i="1"/>
  <c r="AF117" i="1"/>
  <c r="AN125" i="1"/>
  <c r="AS130" i="1"/>
  <c r="AG118" i="1"/>
  <c r="AO126" i="1"/>
  <c r="AL123" i="1"/>
  <c r="AK122" i="1"/>
  <c r="AJ121" i="1"/>
  <c r="AI120" i="1"/>
  <c r="AE116" i="1"/>
  <c r="AH119" i="1"/>
  <c r="AQ128" i="1"/>
  <c r="AM124" i="1"/>
  <c r="AR129" i="1"/>
  <c r="Y128" i="1"/>
  <c r="N117" i="1"/>
  <c r="Z129" i="1"/>
  <c r="M116" i="1"/>
  <c r="T123" i="1"/>
  <c r="R121" i="1"/>
  <c r="P119" i="1"/>
  <c r="V125" i="1"/>
  <c r="AA130" i="1"/>
  <c r="L115" i="1"/>
  <c r="AB115" i="1" s="1"/>
  <c r="W126" i="1"/>
  <c r="X127" i="1"/>
  <c r="O118" i="1"/>
  <c r="S122" i="1"/>
  <c r="Q120" i="1"/>
  <c r="U124" i="1"/>
  <c r="D117" i="1"/>
  <c r="G116" i="1"/>
  <c r="F116" i="1"/>
  <c r="H116" i="1" s="1"/>
  <c r="D118" i="1" l="1"/>
  <c r="G117" i="1"/>
  <c r="F117" i="1"/>
  <c r="AD116" i="1"/>
  <c r="AT116" i="1" s="1"/>
  <c r="AU116" i="1" s="1"/>
  <c r="AR130" i="1"/>
  <c r="AL124" i="1"/>
  <c r="AN126" i="1"/>
  <c r="AG119" i="1"/>
  <c r="AP128" i="1"/>
  <c r="AK123" i="1"/>
  <c r="AQ129" i="1"/>
  <c r="AH120" i="1"/>
  <c r="AO127" i="1"/>
  <c r="AI121" i="1"/>
  <c r="AM125" i="1"/>
  <c r="AJ122" i="1"/>
  <c r="AF118" i="1"/>
  <c r="AS131" i="1"/>
  <c r="AE117" i="1"/>
  <c r="I116" i="1"/>
  <c r="I117" i="1" s="1"/>
  <c r="L116" i="1"/>
  <c r="AB116" i="1" s="1"/>
  <c r="AA131" i="1"/>
  <c r="Z130" i="1"/>
  <c r="V126" i="1"/>
  <c r="W127" i="1"/>
  <c r="Q121" i="1"/>
  <c r="Y129" i="1"/>
  <c r="X128" i="1"/>
  <c r="U125" i="1"/>
  <c r="N118" i="1"/>
  <c r="O119" i="1"/>
  <c r="T124" i="1"/>
  <c r="R122" i="1"/>
  <c r="P120" i="1"/>
  <c r="S123" i="1"/>
  <c r="M117" i="1"/>
  <c r="H117" i="1" l="1"/>
  <c r="R123" i="1"/>
  <c r="T125" i="1"/>
  <c r="O120" i="1"/>
  <c r="N119" i="1"/>
  <c r="S124" i="1"/>
  <c r="L117" i="1"/>
  <c r="AB117" i="1" s="1"/>
  <c r="X129" i="1"/>
  <c r="M118" i="1"/>
  <c r="Z131" i="1"/>
  <c r="W128" i="1"/>
  <c r="P121" i="1"/>
  <c r="Y130" i="1"/>
  <c r="Q122" i="1"/>
  <c r="V127" i="1"/>
  <c r="AA132" i="1"/>
  <c r="U126" i="1"/>
  <c r="AD117" i="1"/>
  <c r="AT117" i="1" s="1"/>
  <c r="AU117" i="1" s="1"/>
  <c r="AF119" i="1"/>
  <c r="AK124" i="1"/>
  <c r="AN127" i="1"/>
  <c r="AL125" i="1"/>
  <c r="AO128" i="1"/>
  <c r="AI122" i="1"/>
  <c r="AE118" i="1"/>
  <c r="AR131" i="1"/>
  <c r="AM126" i="1"/>
  <c r="AJ123" i="1"/>
  <c r="AH121" i="1"/>
  <c r="AP129" i="1"/>
  <c r="AS132" i="1"/>
  <c r="AQ130" i="1"/>
  <c r="AG120" i="1"/>
  <c r="D119" i="1"/>
  <c r="G118" i="1"/>
  <c r="F118" i="1"/>
  <c r="H118" i="1" s="1"/>
  <c r="AE119" i="1" l="1"/>
  <c r="AJ124" i="1"/>
  <c r="AO129" i="1"/>
  <c r="AH122" i="1"/>
  <c r="AN128" i="1"/>
  <c r="AG121" i="1"/>
  <c r="AL126" i="1"/>
  <c r="AD118" i="1"/>
  <c r="AT118" i="1" s="1"/>
  <c r="AU118" i="1" s="1"/>
  <c r="AQ131" i="1"/>
  <c r="AK125" i="1"/>
  <c r="AM127" i="1"/>
  <c r="AI123" i="1"/>
  <c r="AR132" i="1"/>
  <c r="AF120" i="1"/>
  <c r="AP130" i="1"/>
  <c r="AS133" i="1"/>
  <c r="D120" i="1"/>
  <c r="F119" i="1"/>
  <c r="G119" i="1"/>
  <c r="I118" i="1"/>
  <c r="Z132" i="1"/>
  <c r="AA133" i="1"/>
  <c r="O121" i="1"/>
  <c r="V128" i="1"/>
  <c r="Y131" i="1"/>
  <c r="R124" i="1"/>
  <c r="M119" i="1"/>
  <c r="X130" i="1"/>
  <c r="U127" i="1"/>
  <c r="T126" i="1"/>
  <c r="L118" i="1"/>
  <c r="AB118" i="1" s="1"/>
  <c r="S125" i="1"/>
  <c r="W129" i="1"/>
  <c r="P122" i="1"/>
  <c r="N120" i="1"/>
  <c r="Q123" i="1"/>
  <c r="H119" i="1" l="1"/>
  <c r="I119" i="1"/>
  <c r="AD119" i="1"/>
  <c r="AT119" i="1" s="1"/>
  <c r="AU119" i="1" s="1"/>
  <c r="AS134" i="1"/>
  <c r="AJ125" i="1"/>
  <c r="AO130" i="1"/>
  <c r="AH123" i="1"/>
  <c r="AK126" i="1"/>
  <c r="AF121" i="1"/>
  <c r="AG122" i="1"/>
  <c r="AN129" i="1"/>
  <c r="AR133" i="1"/>
  <c r="AQ132" i="1"/>
  <c r="AP131" i="1"/>
  <c r="AM128" i="1"/>
  <c r="AI124" i="1"/>
  <c r="AE120" i="1"/>
  <c r="AL127" i="1"/>
  <c r="D121" i="1"/>
  <c r="G120" i="1"/>
  <c r="F120" i="1"/>
  <c r="Y132" i="1"/>
  <c r="X131" i="1"/>
  <c r="N121" i="1"/>
  <c r="U128" i="1"/>
  <c r="V129" i="1"/>
  <c r="O122" i="1"/>
  <c r="L119" i="1"/>
  <c r="AB119" i="1" s="1"/>
  <c r="M120" i="1"/>
  <c r="Z133" i="1"/>
  <c r="AA134" i="1"/>
  <c r="S126" i="1"/>
  <c r="P123" i="1"/>
  <c r="Q124" i="1"/>
  <c r="W130" i="1"/>
  <c r="R125" i="1"/>
  <c r="T127" i="1"/>
  <c r="H120" i="1" l="1"/>
  <c r="S127" i="1"/>
  <c r="Z134" i="1"/>
  <c r="O123" i="1"/>
  <c r="T128" i="1"/>
  <c r="M121" i="1"/>
  <c r="V130" i="1"/>
  <c r="Y133" i="1"/>
  <c r="N122" i="1"/>
  <c r="R126" i="1"/>
  <c r="U129" i="1"/>
  <c r="L120" i="1"/>
  <c r="AB120" i="1" s="1"/>
  <c r="Q125" i="1"/>
  <c r="P124" i="1"/>
  <c r="AA135" i="1"/>
  <c r="W131" i="1"/>
  <c r="X132" i="1"/>
  <c r="AD120" i="1"/>
  <c r="AT120" i="1" s="1"/>
  <c r="AU120" i="1" s="1"/>
  <c r="AN130" i="1"/>
  <c r="AG123" i="1"/>
  <c r="AM129" i="1"/>
  <c r="AK127" i="1"/>
  <c r="AI125" i="1"/>
  <c r="AP132" i="1"/>
  <c r="AF122" i="1"/>
  <c r="AL128" i="1"/>
  <c r="AJ126" i="1"/>
  <c r="AQ133" i="1"/>
  <c r="AS135" i="1"/>
  <c r="AO131" i="1"/>
  <c r="AR134" i="1"/>
  <c r="AE121" i="1"/>
  <c r="AH124" i="1"/>
  <c r="D122" i="1"/>
  <c r="F121" i="1"/>
  <c r="G121" i="1"/>
  <c r="I120" i="1"/>
  <c r="H121" i="1" l="1"/>
  <c r="I121" i="1"/>
  <c r="AH125" i="1"/>
  <c r="AM130" i="1"/>
  <c r="AR135" i="1"/>
  <c r="AS136" i="1"/>
  <c r="AN131" i="1"/>
  <c r="AK128" i="1"/>
  <c r="AJ127" i="1"/>
  <c r="AQ134" i="1"/>
  <c r="AF123" i="1"/>
  <c r="AE122" i="1"/>
  <c r="AG124" i="1"/>
  <c r="AP133" i="1"/>
  <c r="AO132" i="1"/>
  <c r="AI126" i="1"/>
  <c r="AD121" i="1"/>
  <c r="AT121" i="1" s="1"/>
  <c r="AU121" i="1" s="1"/>
  <c r="AL129" i="1"/>
  <c r="T129" i="1"/>
  <c r="AA136" i="1"/>
  <c r="Z135" i="1"/>
  <c r="P125" i="1"/>
  <c r="L121" i="1"/>
  <c r="AB121" i="1" s="1"/>
  <c r="N123" i="1"/>
  <c r="M122" i="1"/>
  <c r="O124" i="1"/>
  <c r="Y134" i="1"/>
  <c r="U130" i="1"/>
  <c r="W132" i="1"/>
  <c r="R127" i="1"/>
  <c r="V131" i="1"/>
  <c r="Q126" i="1"/>
  <c r="X133" i="1"/>
  <c r="S128" i="1"/>
  <c r="D123" i="1"/>
  <c r="G122" i="1"/>
  <c r="F122" i="1"/>
  <c r="H122" i="1" s="1"/>
  <c r="I122" i="1" l="1"/>
  <c r="X134" i="1"/>
  <c r="O125" i="1"/>
  <c r="T130" i="1"/>
  <c r="Y135" i="1"/>
  <c r="P126" i="1"/>
  <c r="W133" i="1"/>
  <c r="L122" i="1"/>
  <c r="AB122" i="1" s="1"/>
  <c r="M123" i="1"/>
  <c r="Z136" i="1"/>
  <c r="AA137" i="1"/>
  <c r="V132" i="1"/>
  <c r="U131" i="1"/>
  <c r="R128" i="1"/>
  <c r="S129" i="1"/>
  <c r="N124" i="1"/>
  <c r="Q127" i="1"/>
  <c r="AO133" i="1"/>
  <c r="AJ128" i="1"/>
  <c r="AK129" i="1"/>
  <c r="AI127" i="1"/>
  <c r="AG125" i="1"/>
  <c r="AH126" i="1"/>
  <c r="AQ135" i="1"/>
  <c r="AE123" i="1"/>
  <c r="AF124" i="1"/>
  <c r="AR136" i="1"/>
  <c r="AD122" i="1"/>
  <c r="AT122" i="1" s="1"/>
  <c r="AU122" i="1" s="1"/>
  <c r="AN132" i="1"/>
  <c r="AP134" i="1"/>
  <c r="AS137" i="1"/>
  <c r="AM131" i="1"/>
  <c r="AL130" i="1"/>
  <c r="D124" i="1"/>
  <c r="F123" i="1"/>
  <c r="G123" i="1"/>
  <c r="H123" i="1" l="1"/>
  <c r="D125" i="1"/>
  <c r="G124" i="1"/>
  <c r="F124" i="1"/>
  <c r="AD123" i="1"/>
  <c r="AT123" i="1" s="1"/>
  <c r="AU123" i="1" s="1"/>
  <c r="AK130" i="1"/>
  <c r="AH127" i="1"/>
  <c r="AG126" i="1"/>
  <c r="AR137" i="1"/>
  <c r="AQ136" i="1"/>
  <c r="AL131" i="1"/>
  <c r="AM132" i="1"/>
  <c r="AJ129" i="1"/>
  <c r="AI128" i="1"/>
  <c r="AF125" i="1"/>
  <c r="AE124" i="1"/>
  <c r="AS138" i="1"/>
  <c r="AP135" i="1"/>
  <c r="AN133" i="1"/>
  <c r="AO134" i="1"/>
  <c r="I123" i="1"/>
  <c r="I124" i="1" s="1"/>
  <c r="W134" i="1"/>
  <c r="U132" i="1"/>
  <c r="S130" i="1"/>
  <c r="Z137" i="1"/>
  <c r="O126" i="1"/>
  <c r="L123" i="1"/>
  <c r="AB123" i="1" s="1"/>
  <c r="P127" i="1"/>
  <c r="V133" i="1"/>
  <c r="T131" i="1"/>
  <c r="X135" i="1"/>
  <c r="N125" i="1"/>
  <c r="Q128" i="1"/>
  <c r="R129" i="1"/>
  <c r="Y136" i="1"/>
  <c r="M124" i="1"/>
  <c r="AA138" i="1"/>
  <c r="H124" i="1" l="1"/>
  <c r="AA139" i="1"/>
  <c r="X136" i="1"/>
  <c r="V134" i="1"/>
  <c r="W135" i="1"/>
  <c r="P128" i="1"/>
  <c r="Y137" i="1"/>
  <c r="U133" i="1"/>
  <c r="T132" i="1"/>
  <c r="S131" i="1"/>
  <c r="Z138" i="1"/>
  <c r="O127" i="1"/>
  <c r="L124" i="1"/>
  <c r="AB124" i="1" s="1"/>
  <c r="Q129" i="1"/>
  <c r="M125" i="1"/>
  <c r="N126" i="1"/>
  <c r="R130" i="1"/>
  <c r="AD124" i="1"/>
  <c r="AT124" i="1" s="1"/>
  <c r="AU124" i="1" s="1"/>
  <c r="AK131" i="1"/>
  <c r="AE125" i="1"/>
  <c r="AG127" i="1"/>
  <c r="AO135" i="1"/>
  <c r="AI129" i="1"/>
  <c r="AR138" i="1"/>
  <c r="AQ137" i="1"/>
  <c r="AH128" i="1"/>
  <c r="AL132" i="1"/>
  <c r="AS139" i="1"/>
  <c r="AN134" i="1"/>
  <c r="AJ130" i="1"/>
  <c r="AF126" i="1"/>
  <c r="AP136" i="1"/>
  <c r="AM133" i="1"/>
  <c r="D126" i="1"/>
  <c r="F125" i="1"/>
  <c r="G125" i="1"/>
  <c r="H125" i="1" l="1"/>
  <c r="AD125" i="1"/>
  <c r="AT125" i="1" s="1"/>
  <c r="AU125" i="1" s="1"/>
  <c r="AF127" i="1"/>
  <c r="AG128" i="1"/>
  <c r="AS140" i="1"/>
  <c r="AI130" i="1"/>
  <c r="AP137" i="1"/>
  <c r="AE126" i="1"/>
  <c r="AL133" i="1"/>
  <c r="AQ138" i="1"/>
  <c r="AH129" i="1"/>
  <c r="AR139" i="1"/>
  <c r="AO136" i="1"/>
  <c r="AN135" i="1"/>
  <c r="AM134" i="1"/>
  <c r="AJ131" i="1"/>
  <c r="AK132" i="1"/>
  <c r="I125" i="1"/>
  <c r="R131" i="1"/>
  <c r="T133" i="1"/>
  <c r="N127" i="1"/>
  <c r="S132" i="1"/>
  <c r="Q130" i="1"/>
  <c r="X137" i="1"/>
  <c r="AA140" i="1"/>
  <c r="P129" i="1"/>
  <c r="U134" i="1"/>
  <c r="W136" i="1"/>
  <c r="O128" i="1"/>
  <c r="M126" i="1"/>
  <c r="Z139" i="1"/>
  <c r="L125" i="1"/>
  <c r="AB125" i="1" s="1"/>
  <c r="V135" i="1"/>
  <c r="Y138" i="1"/>
  <c r="D127" i="1"/>
  <c r="G126" i="1"/>
  <c r="F126" i="1"/>
  <c r="H126" i="1" l="1"/>
  <c r="AA141" i="1"/>
  <c r="W137" i="1"/>
  <c r="Z140" i="1"/>
  <c r="R132" i="1"/>
  <c r="M127" i="1"/>
  <c r="N128" i="1"/>
  <c r="U135" i="1"/>
  <c r="X138" i="1"/>
  <c r="O129" i="1"/>
  <c r="S133" i="1"/>
  <c r="Q131" i="1"/>
  <c r="V136" i="1"/>
  <c r="T134" i="1"/>
  <c r="P130" i="1"/>
  <c r="L126" i="1"/>
  <c r="AB126" i="1" s="1"/>
  <c r="Y139" i="1"/>
  <c r="AD126" i="1"/>
  <c r="AT126" i="1" s="1"/>
  <c r="AU126" i="1" s="1"/>
  <c r="AI131" i="1"/>
  <c r="AH130" i="1"/>
  <c r="AE127" i="1"/>
  <c r="AG129" i="1"/>
  <c r="AP138" i="1"/>
  <c r="AJ132" i="1"/>
  <c r="AK133" i="1"/>
  <c r="AR140" i="1"/>
  <c r="AS141" i="1"/>
  <c r="AN136" i="1"/>
  <c r="AO137" i="1"/>
  <c r="AQ139" i="1"/>
  <c r="AL134" i="1"/>
  <c r="AM135" i="1"/>
  <c r="AF128" i="1"/>
  <c r="I126" i="1"/>
  <c r="D128" i="1"/>
  <c r="F127" i="1"/>
  <c r="G127" i="1"/>
  <c r="H127" i="1" l="1"/>
  <c r="AD127" i="1"/>
  <c r="AT127" i="1" s="1"/>
  <c r="AU127" i="1" s="1"/>
  <c r="AS142" i="1"/>
  <c r="AL135" i="1"/>
  <c r="AO138" i="1"/>
  <c r="AQ140" i="1"/>
  <c r="AK134" i="1"/>
  <c r="AJ133" i="1"/>
  <c r="AG130" i="1"/>
  <c r="AH131" i="1"/>
  <c r="AR141" i="1"/>
  <c r="AM136" i="1"/>
  <c r="AN137" i="1"/>
  <c r="AI132" i="1"/>
  <c r="AF129" i="1"/>
  <c r="AE128" i="1"/>
  <c r="AP139" i="1"/>
  <c r="D129" i="1"/>
  <c r="F128" i="1"/>
  <c r="H128" i="1" s="1"/>
  <c r="G128" i="1"/>
  <c r="U136" i="1"/>
  <c r="L127" i="1"/>
  <c r="AB127" i="1" s="1"/>
  <c r="Q132" i="1"/>
  <c r="M128" i="1"/>
  <c r="T135" i="1"/>
  <c r="AA142" i="1"/>
  <c r="S134" i="1"/>
  <c r="R133" i="1"/>
  <c r="W138" i="1"/>
  <c r="Z141" i="1"/>
  <c r="P131" i="1"/>
  <c r="N129" i="1"/>
  <c r="Y140" i="1"/>
  <c r="V137" i="1"/>
  <c r="O130" i="1"/>
  <c r="X139" i="1"/>
  <c r="I127" i="1"/>
  <c r="AS143" i="1" l="1"/>
  <c r="AK135" i="1"/>
  <c r="AL136" i="1"/>
  <c r="AF130" i="1"/>
  <c r="AE129" i="1"/>
  <c r="AR142" i="1"/>
  <c r="AO139" i="1"/>
  <c r="AI133" i="1"/>
  <c r="AQ141" i="1"/>
  <c r="AP140" i="1"/>
  <c r="AM137" i="1"/>
  <c r="AH132" i="1"/>
  <c r="AN138" i="1"/>
  <c r="AG131" i="1"/>
  <c r="AJ134" i="1"/>
  <c r="AD128" i="1"/>
  <c r="AT128" i="1" s="1"/>
  <c r="AU128" i="1" s="1"/>
  <c r="Y141" i="1"/>
  <c r="R134" i="1"/>
  <c r="M129" i="1"/>
  <c r="S135" i="1"/>
  <c r="U137" i="1"/>
  <c r="P132" i="1"/>
  <c r="N130" i="1"/>
  <c r="Z142" i="1"/>
  <c r="Q133" i="1"/>
  <c r="T136" i="1"/>
  <c r="AA143" i="1"/>
  <c r="L128" i="1"/>
  <c r="AB128" i="1" s="1"/>
  <c r="W139" i="1"/>
  <c r="X140" i="1"/>
  <c r="O131" i="1"/>
  <c r="V138" i="1"/>
  <c r="I128" i="1"/>
  <c r="D130" i="1"/>
  <c r="F129" i="1"/>
  <c r="G129" i="1"/>
  <c r="H129" i="1" l="1"/>
  <c r="AP141" i="1"/>
  <c r="AI134" i="1"/>
  <c r="AN139" i="1"/>
  <c r="AG132" i="1"/>
  <c r="AJ135" i="1"/>
  <c r="AR143" i="1"/>
  <c r="AF131" i="1"/>
  <c r="AO140" i="1"/>
  <c r="AQ142" i="1"/>
  <c r="AS144" i="1"/>
  <c r="AE130" i="1"/>
  <c r="AD129" i="1"/>
  <c r="AT129" i="1" s="1"/>
  <c r="AU129" i="1" s="1"/>
  <c r="AL137" i="1"/>
  <c r="AH133" i="1"/>
  <c r="AK136" i="1"/>
  <c r="AM138" i="1"/>
  <c r="I129" i="1"/>
  <c r="X141" i="1"/>
  <c r="O132" i="1"/>
  <c r="U138" i="1"/>
  <c r="N131" i="1"/>
  <c r="W140" i="1"/>
  <c r="AA144" i="1"/>
  <c r="T137" i="1"/>
  <c r="S136" i="1"/>
  <c r="P133" i="1"/>
  <c r="Z143" i="1"/>
  <c r="Q134" i="1"/>
  <c r="R135" i="1"/>
  <c r="M130" i="1"/>
  <c r="V139" i="1"/>
  <c r="Y142" i="1"/>
  <c r="L129" i="1"/>
  <c r="AB129" i="1" s="1"/>
  <c r="D131" i="1"/>
  <c r="G130" i="1"/>
  <c r="F130" i="1"/>
  <c r="H130" i="1" l="1"/>
  <c r="AD130" i="1"/>
  <c r="AT130" i="1" s="1"/>
  <c r="AU130" i="1" s="1"/>
  <c r="AP142" i="1"/>
  <c r="AJ136" i="1"/>
  <c r="AS145" i="1"/>
  <c r="AI135" i="1"/>
  <c r="AO141" i="1"/>
  <c r="AM139" i="1"/>
  <c r="AL138" i="1"/>
  <c r="AE131" i="1"/>
  <c r="AH134" i="1"/>
  <c r="AR144" i="1"/>
  <c r="AK137" i="1"/>
  <c r="AF132" i="1"/>
  <c r="AG133" i="1"/>
  <c r="AQ143" i="1"/>
  <c r="AN140" i="1"/>
  <c r="AA145" i="1"/>
  <c r="S137" i="1"/>
  <c r="T138" i="1"/>
  <c r="O133" i="1"/>
  <c r="P134" i="1"/>
  <c r="M131" i="1"/>
  <c r="L130" i="1"/>
  <c r="AB130" i="1" s="1"/>
  <c r="U139" i="1"/>
  <c r="W141" i="1"/>
  <c r="X142" i="1"/>
  <c r="V140" i="1"/>
  <c r="Q135" i="1"/>
  <c r="R136" i="1"/>
  <c r="Y143" i="1"/>
  <c r="N132" i="1"/>
  <c r="Z144" i="1"/>
  <c r="D132" i="1"/>
  <c r="G131" i="1"/>
  <c r="F131" i="1"/>
  <c r="H131" i="1" s="1"/>
  <c r="I130" i="1"/>
  <c r="I131" i="1" l="1"/>
  <c r="AO142" i="1"/>
  <c r="AS146" i="1"/>
  <c r="AI136" i="1"/>
  <c r="AF133" i="1"/>
  <c r="AE132" i="1"/>
  <c r="AR145" i="1"/>
  <c r="AN141" i="1"/>
  <c r="AK138" i="1"/>
  <c r="AJ137" i="1"/>
  <c r="AG134" i="1"/>
  <c r="AL139" i="1"/>
  <c r="AQ144" i="1"/>
  <c r="AP143" i="1"/>
  <c r="AH135" i="1"/>
  <c r="AM140" i="1"/>
  <c r="AD131" i="1"/>
  <c r="AT131" i="1" s="1"/>
  <c r="AU131" i="1" s="1"/>
  <c r="D133" i="1"/>
  <c r="G132" i="1"/>
  <c r="F132" i="1"/>
  <c r="S138" i="1"/>
  <c r="Q136" i="1"/>
  <c r="AA146" i="1"/>
  <c r="U140" i="1"/>
  <c r="O134" i="1"/>
  <c r="L131" i="1"/>
  <c r="AB131" i="1" s="1"/>
  <c r="R137" i="1"/>
  <c r="T139" i="1"/>
  <c r="X143" i="1"/>
  <c r="Z145" i="1"/>
  <c r="V141" i="1"/>
  <c r="W142" i="1"/>
  <c r="N133" i="1"/>
  <c r="Y144" i="1"/>
  <c r="M132" i="1"/>
  <c r="P135" i="1"/>
  <c r="H132" i="1" l="1"/>
  <c r="AD132" i="1"/>
  <c r="AT132" i="1" s="1"/>
  <c r="AU132" i="1" s="1"/>
  <c r="AN142" i="1"/>
  <c r="AI137" i="1"/>
  <c r="AJ138" i="1"/>
  <c r="AO143" i="1"/>
  <c r="AK139" i="1"/>
  <c r="AP144" i="1"/>
  <c r="AH136" i="1"/>
  <c r="AG135" i="1"/>
  <c r="AL140" i="1"/>
  <c r="AF134" i="1"/>
  <c r="AS147" i="1"/>
  <c r="AQ145" i="1"/>
  <c r="AE133" i="1"/>
  <c r="AM141" i="1"/>
  <c r="AR146" i="1"/>
  <c r="X144" i="1"/>
  <c r="V142" i="1"/>
  <c r="S139" i="1"/>
  <c r="T140" i="1"/>
  <c r="O135" i="1"/>
  <c r="R138" i="1"/>
  <c r="L132" i="1"/>
  <c r="AB132" i="1" s="1"/>
  <c r="Q137" i="1"/>
  <c r="Z146" i="1"/>
  <c r="M133" i="1"/>
  <c r="N134" i="1"/>
  <c r="AA147" i="1"/>
  <c r="U141" i="1"/>
  <c r="Y145" i="1"/>
  <c r="W143" i="1"/>
  <c r="P136" i="1"/>
  <c r="D134" i="1"/>
  <c r="G133" i="1"/>
  <c r="F133" i="1"/>
  <c r="I132" i="1"/>
  <c r="I133" i="1" l="1"/>
  <c r="H133" i="1"/>
  <c r="AD133" i="1"/>
  <c r="AT133" i="1" s="1"/>
  <c r="AU133" i="1" s="1"/>
  <c r="AK140" i="1"/>
  <c r="AG136" i="1"/>
  <c r="AJ139" i="1"/>
  <c r="AS148" i="1"/>
  <c r="AF135" i="1"/>
  <c r="AI138" i="1"/>
  <c r="AR147" i="1"/>
  <c r="AO144" i="1"/>
  <c r="AH137" i="1"/>
  <c r="AQ146" i="1"/>
  <c r="AN143" i="1"/>
  <c r="AM142" i="1"/>
  <c r="AE134" i="1"/>
  <c r="AL141" i="1"/>
  <c r="AP145" i="1"/>
  <c r="Y146" i="1"/>
  <c r="Q138" i="1"/>
  <c r="U142" i="1"/>
  <c r="L133" i="1"/>
  <c r="AB133" i="1" s="1"/>
  <c r="O136" i="1"/>
  <c r="M134" i="1"/>
  <c r="AA148" i="1"/>
  <c r="X145" i="1"/>
  <c r="P137" i="1"/>
  <c r="W144" i="1"/>
  <c r="R139" i="1"/>
  <c r="N135" i="1"/>
  <c r="T141" i="1"/>
  <c r="S140" i="1"/>
  <c r="Z147" i="1"/>
  <c r="V143" i="1"/>
  <c r="D135" i="1"/>
  <c r="G134" i="1"/>
  <c r="F134" i="1"/>
  <c r="H134" i="1" s="1"/>
  <c r="T142" i="1" l="1"/>
  <c r="O137" i="1"/>
  <c r="N136" i="1"/>
  <c r="M135" i="1"/>
  <c r="W145" i="1"/>
  <c r="V144" i="1"/>
  <c r="AA149" i="1"/>
  <c r="Y147" i="1"/>
  <c r="R140" i="1"/>
  <c r="Q139" i="1"/>
  <c r="U143" i="1"/>
  <c r="P138" i="1"/>
  <c r="Z148" i="1"/>
  <c r="L134" i="1"/>
  <c r="AB134" i="1" s="1"/>
  <c r="X146" i="1"/>
  <c r="S141" i="1"/>
  <c r="D136" i="1"/>
  <c r="F135" i="1"/>
  <c r="G135" i="1"/>
  <c r="AD134" i="1"/>
  <c r="AT134" i="1" s="1"/>
  <c r="AU134" i="1" s="1"/>
  <c r="AM143" i="1"/>
  <c r="AS149" i="1"/>
  <c r="AF136" i="1"/>
  <c r="AO145" i="1"/>
  <c r="AK141" i="1"/>
  <c r="AG137" i="1"/>
  <c r="AI139" i="1"/>
  <c r="AR148" i="1"/>
  <c r="AE135" i="1"/>
  <c r="AN144" i="1"/>
  <c r="AP146" i="1"/>
  <c r="AQ147" i="1"/>
  <c r="AH138" i="1"/>
  <c r="AL142" i="1"/>
  <c r="AJ140" i="1"/>
  <c r="I134" i="1"/>
  <c r="H135" i="1" l="1"/>
  <c r="AD135" i="1"/>
  <c r="AT135" i="1" s="1"/>
  <c r="AU135" i="1" s="1"/>
  <c r="AJ141" i="1"/>
  <c r="AH139" i="1"/>
  <c r="AQ148" i="1"/>
  <c r="AL143" i="1"/>
  <c r="AS150" i="1"/>
  <c r="AN145" i="1"/>
  <c r="AK142" i="1"/>
  <c r="AF137" i="1"/>
  <c r="AR149" i="1"/>
  <c r="AP147" i="1"/>
  <c r="AM144" i="1"/>
  <c r="AI140" i="1"/>
  <c r="AE136" i="1"/>
  <c r="AG138" i="1"/>
  <c r="AO146" i="1"/>
  <c r="I135" i="1"/>
  <c r="D137" i="1"/>
  <c r="F136" i="1"/>
  <c r="G136" i="1"/>
  <c r="V145" i="1"/>
  <c r="W146" i="1"/>
  <c r="R141" i="1"/>
  <c r="T143" i="1"/>
  <c r="Y148" i="1"/>
  <c r="S142" i="1"/>
  <c r="U144" i="1"/>
  <c r="M136" i="1"/>
  <c r="Q140" i="1"/>
  <c r="O138" i="1"/>
  <c r="AA150" i="1"/>
  <c r="X147" i="1"/>
  <c r="L135" i="1"/>
  <c r="AB135" i="1" s="1"/>
  <c r="Z149" i="1"/>
  <c r="N137" i="1"/>
  <c r="P139" i="1"/>
  <c r="H136" i="1" l="1"/>
  <c r="AN146" i="1"/>
  <c r="AM145" i="1"/>
  <c r="AE137" i="1"/>
  <c r="AI141" i="1"/>
  <c r="AK143" i="1"/>
  <c r="AP148" i="1"/>
  <c r="AF138" i="1"/>
  <c r="AR150" i="1"/>
  <c r="AD136" i="1"/>
  <c r="AT136" i="1" s="1"/>
  <c r="AU136" i="1" s="1"/>
  <c r="AO147" i="1"/>
  <c r="AG139" i="1"/>
  <c r="AQ149" i="1"/>
  <c r="AL144" i="1"/>
  <c r="AH140" i="1"/>
  <c r="AS151" i="1"/>
  <c r="AJ142" i="1"/>
  <c r="M137" i="1"/>
  <c r="P140" i="1"/>
  <c r="AA151" i="1"/>
  <c r="R142" i="1"/>
  <c r="V146" i="1"/>
  <c r="L136" i="1"/>
  <c r="AB136" i="1" s="1"/>
  <c r="X148" i="1"/>
  <c r="S143" i="1"/>
  <c r="T144" i="1"/>
  <c r="O139" i="1"/>
  <c r="Y149" i="1"/>
  <c r="U145" i="1"/>
  <c r="Z150" i="1"/>
  <c r="Q141" i="1"/>
  <c r="W147" i="1"/>
  <c r="N138" i="1"/>
  <c r="D138" i="1"/>
  <c r="F137" i="1"/>
  <c r="G137" i="1"/>
  <c r="I136" i="1"/>
  <c r="H137" i="1" l="1"/>
  <c r="AD137" i="1"/>
  <c r="AT137" i="1" s="1"/>
  <c r="AU137" i="1" s="1"/>
  <c r="AN147" i="1"/>
  <c r="AE138" i="1"/>
  <c r="AM146" i="1"/>
  <c r="AR151" i="1"/>
  <c r="AL145" i="1"/>
  <c r="AQ150" i="1"/>
  <c r="AI142" i="1"/>
  <c r="AP149" i="1"/>
  <c r="AF139" i="1"/>
  <c r="AH141" i="1"/>
  <c r="AS152" i="1"/>
  <c r="AO148" i="1"/>
  <c r="AK144" i="1"/>
  <c r="AJ143" i="1"/>
  <c r="AG140" i="1"/>
  <c r="I137" i="1"/>
  <c r="W148" i="1"/>
  <c r="O140" i="1"/>
  <c r="Y150" i="1"/>
  <c r="M138" i="1"/>
  <c r="Z151" i="1"/>
  <c r="Q142" i="1"/>
  <c r="L137" i="1"/>
  <c r="AB137" i="1" s="1"/>
  <c r="X149" i="1"/>
  <c r="R143" i="1"/>
  <c r="N139" i="1"/>
  <c r="U146" i="1"/>
  <c r="T145" i="1"/>
  <c r="P141" i="1"/>
  <c r="AA152" i="1"/>
  <c r="V147" i="1"/>
  <c r="S144" i="1"/>
  <c r="D139" i="1"/>
  <c r="G138" i="1"/>
  <c r="F138" i="1"/>
  <c r="H138" i="1" l="1"/>
  <c r="AD138" i="1"/>
  <c r="AT138" i="1" s="1"/>
  <c r="AU138" i="1" s="1"/>
  <c r="AG141" i="1"/>
  <c r="AE139" i="1"/>
  <c r="AR152" i="1"/>
  <c r="AL146" i="1"/>
  <c r="AM147" i="1"/>
  <c r="AH142" i="1"/>
  <c r="AJ144" i="1"/>
  <c r="AF140" i="1"/>
  <c r="AN148" i="1"/>
  <c r="AP150" i="1"/>
  <c r="AS153" i="1"/>
  <c r="AO149" i="1"/>
  <c r="AK145" i="1"/>
  <c r="AI143" i="1"/>
  <c r="AQ151" i="1"/>
  <c r="N140" i="1"/>
  <c r="Q143" i="1"/>
  <c r="V148" i="1"/>
  <c r="R144" i="1"/>
  <c r="Y151" i="1"/>
  <c r="L138" i="1"/>
  <c r="AB138" i="1" s="1"/>
  <c r="Z152" i="1"/>
  <c r="X150" i="1"/>
  <c r="T146" i="1"/>
  <c r="AA153" i="1"/>
  <c r="P142" i="1"/>
  <c r="W149" i="1"/>
  <c r="M139" i="1"/>
  <c r="O141" i="1"/>
  <c r="U147" i="1"/>
  <c r="S145" i="1"/>
  <c r="D140" i="1"/>
  <c r="F139" i="1"/>
  <c r="G139" i="1"/>
  <c r="I138" i="1"/>
  <c r="H139" i="1" l="1"/>
  <c r="I139" i="1"/>
  <c r="AD139" i="1"/>
  <c r="AT139" i="1" s="1"/>
  <c r="AU139" i="1" s="1"/>
  <c r="AM148" i="1"/>
  <c r="AF141" i="1"/>
  <c r="AK146" i="1"/>
  <c r="AN149" i="1"/>
  <c r="AQ152" i="1"/>
  <c r="AS154" i="1"/>
  <c r="AG142" i="1"/>
  <c r="AP151" i="1"/>
  <c r="AL147" i="1"/>
  <c r="AO150" i="1"/>
  <c r="AI144" i="1"/>
  <c r="AR153" i="1"/>
  <c r="AH143" i="1"/>
  <c r="AJ145" i="1"/>
  <c r="AE140" i="1"/>
  <c r="W150" i="1"/>
  <c r="U148" i="1"/>
  <c r="S146" i="1"/>
  <c r="Y152" i="1"/>
  <c r="O142" i="1"/>
  <c r="Q144" i="1"/>
  <c r="Z153" i="1"/>
  <c r="X151" i="1"/>
  <c r="V149" i="1"/>
  <c r="R145" i="1"/>
  <c r="T147" i="1"/>
  <c r="L139" i="1"/>
  <c r="AB139" i="1" s="1"/>
  <c r="P143" i="1"/>
  <c r="N141" i="1"/>
  <c r="AA154" i="1"/>
  <c r="M140" i="1"/>
  <c r="D141" i="1"/>
  <c r="G140" i="1"/>
  <c r="F140" i="1"/>
  <c r="H140" i="1" s="1"/>
  <c r="AD140" i="1" l="1"/>
  <c r="AT140" i="1" s="1"/>
  <c r="AU140" i="1" s="1"/>
  <c r="AN150" i="1"/>
  <c r="AM149" i="1"/>
  <c r="AJ146" i="1"/>
  <c r="AH144" i="1"/>
  <c r="AF142" i="1"/>
  <c r="AS155" i="1"/>
  <c r="AQ153" i="1"/>
  <c r="AO151" i="1"/>
  <c r="AL148" i="1"/>
  <c r="AK147" i="1"/>
  <c r="AP152" i="1"/>
  <c r="AG143" i="1"/>
  <c r="AI145" i="1"/>
  <c r="AR154" i="1"/>
  <c r="AE141" i="1"/>
  <c r="D142" i="1"/>
  <c r="G141" i="1"/>
  <c r="F141" i="1"/>
  <c r="N142" i="1"/>
  <c r="S147" i="1"/>
  <c r="X152" i="1"/>
  <c r="U149" i="1"/>
  <c r="P144" i="1"/>
  <c r="R146" i="1"/>
  <c r="M141" i="1"/>
  <c r="L140" i="1"/>
  <c r="AB140" i="1" s="1"/>
  <c r="AA155" i="1"/>
  <c r="Q145" i="1"/>
  <c r="W151" i="1"/>
  <c r="O143" i="1"/>
  <c r="Y153" i="1"/>
  <c r="Z154" i="1"/>
  <c r="T148" i="1"/>
  <c r="V150" i="1"/>
  <c r="I140" i="1"/>
  <c r="I141" i="1" s="1"/>
  <c r="H141" i="1" l="1"/>
  <c r="O144" i="1"/>
  <c r="Z155" i="1"/>
  <c r="M142" i="1"/>
  <c r="R147" i="1"/>
  <c r="Q146" i="1"/>
  <c r="N143" i="1"/>
  <c r="P145" i="1"/>
  <c r="AA156" i="1"/>
  <c r="W152" i="1"/>
  <c r="L141" i="1"/>
  <c r="AB141" i="1" s="1"/>
  <c r="S148" i="1"/>
  <c r="V151" i="1"/>
  <c r="Y154" i="1"/>
  <c r="X153" i="1"/>
  <c r="U150" i="1"/>
  <c r="T149" i="1"/>
  <c r="AD141" i="1"/>
  <c r="AT141" i="1" s="1"/>
  <c r="AU141" i="1" s="1"/>
  <c r="AE142" i="1"/>
  <c r="AS156" i="1"/>
  <c r="AL149" i="1"/>
  <c r="AR155" i="1"/>
  <c r="AP153" i="1"/>
  <c r="AN151" i="1"/>
  <c r="AJ147" i="1"/>
  <c r="AF143" i="1"/>
  <c r="AH145" i="1"/>
  <c r="AO152" i="1"/>
  <c r="AQ154" i="1"/>
  <c r="AM150" i="1"/>
  <c r="AI146" i="1"/>
  <c r="AK148" i="1"/>
  <c r="AG144" i="1"/>
  <c r="D143" i="1"/>
  <c r="F142" i="1"/>
  <c r="G142" i="1"/>
  <c r="I142" i="1" s="1"/>
  <c r="H142" i="1" l="1"/>
  <c r="D144" i="1"/>
  <c r="F143" i="1"/>
  <c r="G143" i="1"/>
  <c r="Z156" i="1"/>
  <c r="L142" i="1"/>
  <c r="AB142" i="1" s="1"/>
  <c r="V152" i="1"/>
  <c r="S149" i="1"/>
  <c r="Y155" i="1"/>
  <c r="N144" i="1"/>
  <c r="U151" i="1"/>
  <c r="T150" i="1"/>
  <c r="Q147" i="1"/>
  <c r="R148" i="1"/>
  <c r="AA157" i="1"/>
  <c r="M143" i="1"/>
  <c r="O145" i="1"/>
  <c r="W153" i="1"/>
  <c r="X154" i="1"/>
  <c r="P146" i="1"/>
  <c r="AI147" i="1"/>
  <c r="AR156" i="1"/>
  <c r="AP154" i="1"/>
  <c r="AN152" i="1"/>
  <c r="AL150" i="1"/>
  <c r="AJ148" i="1"/>
  <c r="AK149" i="1"/>
  <c r="AH146" i="1"/>
  <c r="AO153" i="1"/>
  <c r="AG145" i="1"/>
  <c r="AS157" i="1"/>
  <c r="AF144" i="1"/>
  <c r="AQ155" i="1"/>
  <c r="AM151" i="1"/>
  <c r="AE143" i="1"/>
  <c r="AD142" i="1"/>
  <c r="AT142" i="1" s="1"/>
  <c r="AU142" i="1" s="1"/>
  <c r="H143" i="1" l="1"/>
  <c r="AD143" i="1"/>
  <c r="AT143" i="1" s="1"/>
  <c r="AU143" i="1" s="1"/>
  <c r="AL151" i="1"/>
  <c r="AO154" i="1"/>
  <c r="AI148" i="1"/>
  <c r="AE144" i="1"/>
  <c r="AH147" i="1"/>
  <c r="AN153" i="1"/>
  <c r="AM152" i="1"/>
  <c r="AR157" i="1"/>
  <c r="AJ149" i="1"/>
  <c r="AS158" i="1"/>
  <c r="AK150" i="1"/>
  <c r="AQ156" i="1"/>
  <c r="AF145" i="1"/>
  <c r="AG146" i="1"/>
  <c r="AP155" i="1"/>
  <c r="N145" i="1"/>
  <c r="AA158" i="1"/>
  <c r="Y156" i="1"/>
  <c r="W154" i="1"/>
  <c r="U152" i="1"/>
  <c r="Q148" i="1"/>
  <c r="P147" i="1"/>
  <c r="M144" i="1"/>
  <c r="L143" i="1"/>
  <c r="AB143" i="1" s="1"/>
  <c r="Z157" i="1"/>
  <c r="O146" i="1"/>
  <c r="V153" i="1"/>
  <c r="X155" i="1"/>
  <c r="S150" i="1"/>
  <c r="R149" i="1"/>
  <c r="T151" i="1"/>
  <c r="D145" i="1"/>
  <c r="G144" i="1"/>
  <c r="F144" i="1"/>
  <c r="I143" i="1"/>
  <c r="H144" i="1" l="1"/>
  <c r="I144" i="1"/>
  <c r="AA159" i="1"/>
  <c r="W155" i="1"/>
  <c r="U153" i="1"/>
  <c r="R150" i="1"/>
  <c r="X156" i="1"/>
  <c r="Y157" i="1"/>
  <c r="T152" i="1"/>
  <c r="N146" i="1"/>
  <c r="O147" i="1"/>
  <c r="S151" i="1"/>
  <c r="Z158" i="1"/>
  <c r="Q149" i="1"/>
  <c r="V154" i="1"/>
  <c r="P148" i="1"/>
  <c r="L144" i="1"/>
  <c r="AB144" i="1" s="1"/>
  <c r="M145" i="1"/>
  <c r="AD144" i="1"/>
  <c r="AT144" i="1" s="1"/>
  <c r="AU144" i="1" s="1"/>
  <c r="AE145" i="1"/>
  <c r="AJ150" i="1"/>
  <c r="AR158" i="1"/>
  <c r="AG147" i="1"/>
  <c r="AP156" i="1"/>
  <c r="AF146" i="1"/>
  <c r="AL152" i="1"/>
  <c r="AS159" i="1"/>
  <c r="AH148" i="1"/>
  <c r="AQ157" i="1"/>
  <c r="AO155" i="1"/>
  <c r="AM153" i="1"/>
  <c r="AK151" i="1"/>
  <c r="AI149" i="1"/>
  <c r="AN154" i="1"/>
  <c r="D146" i="1"/>
  <c r="F145" i="1"/>
  <c r="G145" i="1"/>
  <c r="H145" i="1" l="1"/>
  <c r="D147" i="1"/>
  <c r="G146" i="1"/>
  <c r="F146" i="1"/>
  <c r="AD145" i="1"/>
  <c r="AT145" i="1" s="1"/>
  <c r="AU145" i="1" s="1"/>
  <c r="AM154" i="1"/>
  <c r="AH149" i="1"/>
  <c r="AI150" i="1"/>
  <c r="AN155" i="1"/>
  <c r="AP157" i="1"/>
  <c r="AE146" i="1"/>
  <c r="AL153" i="1"/>
  <c r="AF147" i="1"/>
  <c r="AO156" i="1"/>
  <c r="AQ158" i="1"/>
  <c r="AK152" i="1"/>
  <c r="AS160" i="1"/>
  <c r="AG148" i="1"/>
  <c r="AR159" i="1"/>
  <c r="AJ151" i="1"/>
  <c r="I145" i="1"/>
  <c r="I146" i="1" s="1"/>
  <c r="T153" i="1"/>
  <c r="AA160" i="1"/>
  <c r="P149" i="1"/>
  <c r="R151" i="1"/>
  <c r="L145" i="1"/>
  <c r="AB145" i="1" s="1"/>
  <c r="O148" i="1"/>
  <c r="Z159" i="1"/>
  <c r="Y158" i="1"/>
  <c r="W156" i="1"/>
  <c r="U154" i="1"/>
  <c r="S152" i="1"/>
  <c r="M146" i="1"/>
  <c r="N147" i="1"/>
  <c r="V155" i="1"/>
  <c r="X157" i="1"/>
  <c r="Q150" i="1"/>
  <c r="H146" i="1" l="1"/>
  <c r="X158" i="1"/>
  <c r="N148" i="1"/>
  <c r="T154" i="1"/>
  <c r="R152" i="1"/>
  <c r="Y159" i="1"/>
  <c r="S153" i="1"/>
  <c r="P150" i="1"/>
  <c r="AA161" i="1"/>
  <c r="O149" i="1"/>
  <c r="W157" i="1"/>
  <c r="M147" i="1"/>
  <c r="Z160" i="1"/>
  <c r="L146" i="1"/>
  <c r="AB146" i="1" s="1"/>
  <c r="U155" i="1"/>
  <c r="Q151" i="1"/>
  <c r="V156" i="1"/>
  <c r="AK153" i="1"/>
  <c r="AF148" i="1"/>
  <c r="AG149" i="1"/>
  <c r="AM155" i="1"/>
  <c r="AP158" i="1"/>
  <c r="AS161" i="1"/>
  <c r="AN156" i="1"/>
  <c r="AL154" i="1"/>
  <c r="AJ152" i="1"/>
  <c r="AQ159" i="1"/>
  <c r="AO157" i="1"/>
  <c r="AI151" i="1"/>
  <c r="AE147" i="1"/>
  <c r="AR160" i="1"/>
  <c r="AH150" i="1"/>
  <c r="AD146" i="1"/>
  <c r="AT146" i="1" s="1"/>
  <c r="AU146" i="1" s="1"/>
  <c r="D148" i="1"/>
  <c r="F147" i="1"/>
  <c r="G147" i="1"/>
  <c r="I147" i="1" s="1"/>
  <c r="H147" i="1" l="1"/>
  <c r="AD147" i="1"/>
  <c r="AT147" i="1" s="1"/>
  <c r="AU147" i="1" s="1"/>
  <c r="AH151" i="1"/>
  <c r="AE148" i="1"/>
  <c r="AP159" i="1"/>
  <c r="AS162" i="1"/>
  <c r="AM156" i="1"/>
  <c r="AG150" i="1"/>
  <c r="AQ160" i="1"/>
  <c r="AK154" i="1"/>
  <c r="AO158" i="1"/>
  <c r="AR161" i="1"/>
  <c r="AJ153" i="1"/>
  <c r="AN157" i="1"/>
  <c r="AF149" i="1"/>
  <c r="AL155" i="1"/>
  <c r="AI152" i="1"/>
  <c r="D149" i="1"/>
  <c r="G148" i="1"/>
  <c r="F148" i="1"/>
  <c r="H148" i="1" s="1"/>
  <c r="L147" i="1"/>
  <c r="AB147" i="1" s="1"/>
  <c r="M148" i="1"/>
  <c r="W158" i="1"/>
  <c r="N149" i="1"/>
  <c r="S154" i="1"/>
  <c r="Z161" i="1"/>
  <c r="AA162" i="1"/>
  <c r="O150" i="1"/>
  <c r="U156" i="1"/>
  <c r="Y160" i="1"/>
  <c r="V157" i="1"/>
  <c r="X159" i="1"/>
  <c r="T155" i="1"/>
  <c r="R153" i="1"/>
  <c r="P151" i="1"/>
  <c r="Q152" i="1"/>
  <c r="D150" i="1" l="1"/>
  <c r="G149" i="1"/>
  <c r="F149" i="1"/>
  <c r="AR162" i="1"/>
  <c r="AM157" i="1"/>
  <c r="AP160" i="1"/>
  <c r="AL156" i="1"/>
  <c r="AK155" i="1"/>
  <c r="AQ161" i="1"/>
  <c r="AG151" i="1"/>
  <c r="AE149" i="1"/>
  <c r="AN158" i="1"/>
  <c r="AH152" i="1"/>
  <c r="AS163" i="1"/>
  <c r="AO159" i="1"/>
  <c r="AJ154" i="1"/>
  <c r="AF150" i="1"/>
  <c r="AI153" i="1"/>
  <c r="AD148" i="1"/>
  <c r="AT148" i="1" s="1"/>
  <c r="AU148" i="1" s="1"/>
  <c r="Z162" i="1"/>
  <c r="O151" i="1"/>
  <c r="V158" i="1"/>
  <c r="Y161" i="1"/>
  <c r="R154" i="1"/>
  <c r="P152" i="1"/>
  <c r="Q153" i="1"/>
  <c r="AA163" i="1"/>
  <c r="L148" i="1"/>
  <c r="AB148" i="1" s="1"/>
  <c r="U157" i="1"/>
  <c r="S155" i="1"/>
  <c r="W159" i="1"/>
  <c r="M149" i="1"/>
  <c r="X160" i="1"/>
  <c r="T156" i="1"/>
  <c r="N150" i="1"/>
  <c r="I148" i="1"/>
  <c r="I149" i="1" s="1"/>
  <c r="H149" i="1" l="1"/>
  <c r="Z163" i="1"/>
  <c r="N151" i="1"/>
  <c r="AA164" i="1"/>
  <c r="W160" i="1"/>
  <c r="Q154" i="1"/>
  <c r="O152" i="1"/>
  <c r="L149" i="1"/>
  <c r="AB149" i="1" s="1"/>
  <c r="T157" i="1"/>
  <c r="P153" i="1"/>
  <c r="X161" i="1"/>
  <c r="V159" i="1"/>
  <c r="S156" i="1"/>
  <c r="Y162" i="1"/>
  <c r="U158" i="1"/>
  <c r="R155" i="1"/>
  <c r="M150" i="1"/>
  <c r="AD149" i="1"/>
  <c r="AT149" i="1" s="1"/>
  <c r="AU149" i="1" s="1"/>
  <c r="AO160" i="1"/>
  <c r="AF151" i="1"/>
  <c r="AQ162" i="1"/>
  <c r="AN159" i="1"/>
  <c r="AM158" i="1"/>
  <c r="AI154" i="1"/>
  <c r="AK156" i="1"/>
  <c r="AL157" i="1"/>
  <c r="AG152" i="1"/>
  <c r="AH153" i="1"/>
  <c r="AR163" i="1"/>
  <c r="AS164" i="1"/>
  <c r="AP161" i="1"/>
  <c r="AJ155" i="1"/>
  <c r="AE150" i="1"/>
  <c r="D151" i="1"/>
  <c r="F150" i="1"/>
  <c r="G150" i="1"/>
  <c r="H150" i="1" l="1"/>
  <c r="AD150" i="1"/>
  <c r="AT150" i="1" s="1"/>
  <c r="AU150" i="1" s="1"/>
  <c r="AF152" i="1"/>
  <c r="AK157" i="1"/>
  <c r="AP162" i="1"/>
  <c r="AL158" i="1"/>
  <c r="AI155" i="1"/>
  <c r="AG153" i="1"/>
  <c r="AE151" i="1"/>
  <c r="AO161" i="1"/>
  <c r="AS165" i="1"/>
  <c r="AQ163" i="1"/>
  <c r="AM159" i="1"/>
  <c r="AN160" i="1"/>
  <c r="AJ156" i="1"/>
  <c r="AH154" i="1"/>
  <c r="AR164" i="1"/>
  <c r="D152" i="1"/>
  <c r="F151" i="1"/>
  <c r="G151" i="1"/>
  <c r="X162" i="1"/>
  <c r="Q155" i="1"/>
  <c r="Z164" i="1"/>
  <c r="M151" i="1"/>
  <c r="O153" i="1"/>
  <c r="L150" i="1"/>
  <c r="AB150" i="1" s="1"/>
  <c r="AA165" i="1"/>
  <c r="P154" i="1"/>
  <c r="W161" i="1"/>
  <c r="V160" i="1"/>
  <c r="S157" i="1"/>
  <c r="R156" i="1"/>
  <c r="Y163" i="1"/>
  <c r="U159" i="1"/>
  <c r="N152" i="1"/>
  <c r="T158" i="1"/>
  <c r="I150" i="1"/>
  <c r="I151" i="1" l="1"/>
  <c r="H151" i="1"/>
  <c r="AD151" i="1"/>
  <c r="AT151" i="1" s="1"/>
  <c r="AU151" i="1" s="1"/>
  <c r="AP163" i="1"/>
  <c r="AI156" i="1"/>
  <c r="AL159" i="1"/>
  <c r="AE152" i="1"/>
  <c r="AS166" i="1"/>
  <c r="AH155" i="1"/>
  <c r="AO162" i="1"/>
  <c r="AG154" i="1"/>
  <c r="AQ164" i="1"/>
  <c r="AR165" i="1"/>
  <c r="AK158" i="1"/>
  <c r="AN161" i="1"/>
  <c r="AF153" i="1"/>
  <c r="AJ157" i="1"/>
  <c r="AM160" i="1"/>
  <c r="V161" i="1"/>
  <c r="M152" i="1"/>
  <c r="T159" i="1"/>
  <c r="W162" i="1"/>
  <c r="Z165" i="1"/>
  <c r="N153" i="1"/>
  <c r="S158" i="1"/>
  <c r="X163" i="1"/>
  <c r="P155" i="1"/>
  <c r="AA166" i="1"/>
  <c r="L151" i="1"/>
  <c r="AB151" i="1" s="1"/>
  <c r="Y164" i="1"/>
  <c r="R157" i="1"/>
  <c r="O154" i="1"/>
  <c r="U160" i="1"/>
  <c r="Q156" i="1"/>
  <c r="D153" i="1"/>
  <c r="G152" i="1"/>
  <c r="F152" i="1"/>
  <c r="I152" i="1" l="1"/>
  <c r="H152" i="1"/>
  <c r="S159" i="1"/>
  <c r="Z166" i="1"/>
  <c r="N154" i="1"/>
  <c r="O155" i="1"/>
  <c r="V162" i="1"/>
  <c r="U161" i="1"/>
  <c r="R158" i="1"/>
  <c r="M153" i="1"/>
  <c r="X164" i="1"/>
  <c r="Q157" i="1"/>
  <c r="T160" i="1"/>
  <c r="P156" i="1"/>
  <c r="AA167" i="1"/>
  <c r="L152" i="1"/>
  <c r="AB152" i="1" s="1"/>
  <c r="W163" i="1"/>
  <c r="Y165" i="1"/>
  <c r="AD152" i="1"/>
  <c r="AT152" i="1" s="1"/>
  <c r="AU152" i="1" s="1"/>
  <c r="AS167" i="1"/>
  <c r="AG155" i="1"/>
  <c r="AJ158" i="1"/>
  <c r="AF154" i="1"/>
  <c r="AE153" i="1"/>
  <c r="AI157" i="1"/>
  <c r="AO163" i="1"/>
  <c r="AK159" i="1"/>
  <c r="AR166" i="1"/>
  <c r="AP164" i="1"/>
  <c r="AH156" i="1"/>
  <c r="AL160" i="1"/>
  <c r="AM161" i="1"/>
  <c r="AN162" i="1"/>
  <c r="AQ165" i="1"/>
  <c r="D154" i="1"/>
  <c r="F153" i="1"/>
  <c r="G153" i="1"/>
  <c r="H153" i="1" l="1"/>
  <c r="T161" i="1"/>
  <c r="Y166" i="1"/>
  <c r="W164" i="1"/>
  <c r="U162" i="1"/>
  <c r="R159" i="1"/>
  <c r="P157" i="1"/>
  <c r="M154" i="1"/>
  <c r="O156" i="1"/>
  <c r="Z167" i="1"/>
  <c r="AA168" i="1"/>
  <c r="V163" i="1"/>
  <c r="Q158" i="1"/>
  <c r="S160" i="1"/>
  <c r="X165" i="1"/>
  <c r="N155" i="1"/>
  <c r="L153" i="1"/>
  <c r="AB153" i="1" s="1"/>
  <c r="AD153" i="1"/>
  <c r="AT153" i="1" s="1"/>
  <c r="AU153" i="1" s="1"/>
  <c r="AS168" i="1"/>
  <c r="AL161" i="1"/>
  <c r="AO164" i="1"/>
  <c r="AG156" i="1"/>
  <c r="AK160" i="1"/>
  <c r="AP165" i="1"/>
  <c r="AR167" i="1"/>
  <c r="AF155" i="1"/>
  <c r="AN163" i="1"/>
  <c r="AQ166" i="1"/>
  <c r="AJ159" i="1"/>
  <c r="AM162" i="1"/>
  <c r="AI158" i="1"/>
  <c r="AH157" i="1"/>
  <c r="AE154" i="1"/>
  <c r="D155" i="1"/>
  <c r="G154" i="1"/>
  <c r="F154" i="1"/>
  <c r="I153" i="1"/>
  <c r="H154" i="1" l="1"/>
  <c r="I154" i="1"/>
  <c r="AD154" i="1"/>
  <c r="AT154" i="1" s="1"/>
  <c r="AU154" i="1" s="1"/>
  <c r="AO165" i="1"/>
  <c r="AP166" i="1"/>
  <c r="AK161" i="1"/>
  <c r="AL162" i="1"/>
  <c r="AN164" i="1"/>
  <c r="AF156" i="1"/>
  <c r="AG157" i="1"/>
  <c r="AE155" i="1"/>
  <c r="AQ167" i="1"/>
  <c r="AI159" i="1"/>
  <c r="AH158" i="1"/>
  <c r="AR168" i="1"/>
  <c r="AM163" i="1"/>
  <c r="AS169" i="1"/>
  <c r="AJ160" i="1"/>
  <c r="U163" i="1"/>
  <c r="R160" i="1"/>
  <c r="Q159" i="1"/>
  <c r="M155" i="1"/>
  <c r="AA169" i="1"/>
  <c r="L154" i="1"/>
  <c r="AB154" i="1" s="1"/>
  <c r="W165" i="1"/>
  <c r="X166" i="1"/>
  <c r="S161" i="1"/>
  <c r="O157" i="1"/>
  <c r="P158" i="1"/>
  <c r="Z168" i="1"/>
  <c r="T162" i="1"/>
  <c r="Y167" i="1"/>
  <c r="V164" i="1"/>
  <c r="N156" i="1"/>
  <c r="D156" i="1"/>
  <c r="G155" i="1"/>
  <c r="F155" i="1"/>
  <c r="H155" i="1" s="1"/>
  <c r="R161" i="1" l="1"/>
  <c r="N157" i="1"/>
  <c r="S162" i="1"/>
  <c r="L155" i="1"/>
  <c r="AB155" i="1" s="1"/>
  <c r="AA170" i="1"/>
  <c r="P159" i="1"/>
  <c r="M156" i="1"/>
  <c r="T163" i="1"/>
  <c r="W166" i="1"/>
  <c r="X167" i="1"/>
  <c r="Y168" i="1"/>
  <c r="Q160" i="1"/>
  <c r="Z169" i="1"/>
  <c r="O158" i="1"/>
  <c r="U164" i="1"/>
  <c r="V165" i="1"/>
  <c r="D157" i="1"/>
  <c r="G156" i="1"/>
  <c r="F156" i="1"/>
  <c r="H156" i="1" s="1"/>
  <c r="I155" i="1"/>
  <c r="AD155" i="1"/>
  <c r="AT155" i="1" s="1"/>
  <c r="AU155" i="1" s="1"/>
  <c r="AP167" i="1"/>
  <c r="AQ168" i="1"/>
  <c r="AL163" i="1"/>
  <c r="AM164" i="1"/>
  <c r="AH159" i="1"/>
  <c r="AI160" i="1"/>
  <c r="AS170" i="1"/>
  <c r="AG158" i="1"/>
  <c r="AR169" i="1"/>
  <c r="AO166" i="1"/>
  <c r="AN165" i="1"/>
  <c r="AE156" i="1"/>
  <c r="AJ161" i="1"/>
  <c r="AK162" i="1"/>
  <c r="AF157" i="1"/>
  <c r="I156" i="1" l="1"/>
  <c r="R162" i="1"/>
  <c r="W167" i="1"/>
  <c r="T164" i="1"/>
  <c r="O159" i="1"/>
  <c r="N158" i="1"/>
  <c r="S163" i="1"/>
  <c r="X168" i="1"/>
  <c r="Y169" i="1"/>
  <c r="M157" i="1"/>
  <c r="U165" i="1"/>
  <c r="P160" i="1"/>
  <c r="Q161" i="1"/>
  <c r="AA171" i="1"/>
  <c r="L156" i="1"/>
  <c r="AB156" i="1" s="1"/>
  <c r="Z170" i="1"/>
  <c r="V166" i="1"/>
  <c r="AP168" i="1"/>
  <c r="AH160" i="1"/>
  <c r="AG159" i="1"/>
  <c r="AF158" i="1"/>
  <c r="AL164" i="1"/>
  <c r="AM165" i="1"/>
  <c r="AI161" i="1"/>
  <c r="AQ169" i="1"/>
  <c r="AE157" i="1"/>
  <c r="AR170" i="1"/>
  <c r="AO167" i="1"/>
  <c r="AN166" i="1"/>
  <c r="AS171" i="1"/>
  <c r="AK163" i="1"/>
  <c r="AD156" i="1"/>
  <c r="AT156" i="1" s="1"/>
  <c r="AU156" i="1" s="1"/>
  <c r="AJ162" i="1"/>
  <c r="D158" i="1"/>
  <c r="G157" i="1"/>
  <c r="F157" i="1"/>
  <c r="H157" i="1" l="1"/>
  <c r="V167" i="1"/>
  <c r="T165" i="1"/>
  <c r="O160" i="1"/>
  <c r="L157" i="1"/>
  <c r="AB157" i="1" s="1"/>
  <c r="AA172" i="1"/>
  <c r="W168" i="1"/>
  <c r="Y170" i="1"/>
  <c r="X169" i="1"/>
  <c r="U166" i="1"/>
  <c r="Z171" i="1"/>
  <c r="Q162" i="1"/>
  <c r="R163" i="1"/>
  <c r="M158" i="1"/>
  <c r="S164" i="1"/>
  <c r="P161" i="1"/>
  <c r="N159" i="1"/>
  <c r="AD157" i="1"/>
  <c r="AT157" i="1" s="1"/>
  <c r="AU157" i="1" s="1"/>
  <c r="AI162" i="1"/>
  <c r="AS172" i="1"/>
  <c r="AE158" i="1"/>
  <c r="AO168" i="1"/>
  <c r="AP169" i="1"/>
  <c r="AK164" i="1"/>
  <c r="AL165" i="1"/>
  <c r="AG160" i="1"/>
  <c r="AH161" i="1"/>
  <c r="AR171" i="1"/>
  <c r="AF159" i="1"/>
  <c r="AQ170" i="1"/>
  <c r="AM166" i="1"/>
  <c r="AN167" i="1"/>
  <c r="AJ163" i="1"/>
  <c r="D159" i="1"/>
  <c r="F158" i="1"/>
  <c r="G158" i="1"/>
  <c r="I157" i="1"/>
  <c r="I158" i="1" l="1"/>
  <c r="H158" i="1"/>
  <c r="AD158" i="1"/>
  <c r="AT158" i="1" s="1"/>
  <c r="AU158" i="1" s="1"/>
  <c r="AE159" i="1"/>
  <c r="AQ171" i="1"/>
  <c r="AS173" i="1"/>
  <c r="AI163" i="1"/>
  <c r="AG161" i="1"/>
  <c r="AR172" i="1"/>
  <c r="AF160" i="1"/>
  <c r="AO169" i="1"/>
  <c r="AL166" i="1"/>
  <c r="AM167" i="1"/>
  <c r="AK165" i="1"/>
  <c r="AP170" i="1"/>
  <c r="AN168" i="1"/>
  <c r="AJ164" i="1"/>
  <c r="AH162" i="1"/>
  <c r="O161" i="1"/>
  <c r="P162" i="1"/>
  <c r="Z172" i="1"/>
  <c r="V168" i="1"/>
  <c r="Y171" i="1"/>
  <c r="L158" i="1"/>
  <c r="AB158" i="1" s="1"/>
  <c r="Q163" i="1"/>
  <c r="AA173" i="1"/>
  <c r="M159" i="1"/>
  <c r="N160" i="1"/>
  <c r="W169" i="1"/>
  <c r="X170" i="1"/>
  <c r="S165" i="1"/>
  <c r="U167" i="1"/>
  <c r="T166" i="1"/>
  <c r="R164" i="1"/>
  <c r="D160" i="1"/>
  <c r="F159" i="1"/>
  <c r="G159" i="1"/>
  <c r="H159" i="1" l="1"/>
  <c r="M160" i="1"/>
  <c r="AA174" i="1"/>
  <c r="W170" i="1"/>
  <c r="T167" i="1"/>
  <c r="V169" i="1"/>
  <c r="L159" i="1"/>
  <c r="AB159" i="1" s="1"/>
  <c r="O162" i="1"/>
  <c r="S166" i="1"/>
  <c r="R165" i="1"/>
  <c r="P163" i="1"/>
  <c r="Y172" i="1"/>
  <c r="Z173" i="1"/>
  <c r="Q164" i="1"/>
  <c r="X171" i="1"/>
  <c r="N161" i="1"/>
  <c r="U168" i="1"/>
  <c r="AR173" i="1"/>
  <c r="AS174" i="1"/>
  <c r="AJ165" i="1"/>
  <c r="AK166" i="1"/>
  <c r="AF161" i="1"/>
  <c r="AG162" i="1"/>
  <c r="AQ172" i="1"/>
  <c r="AM168" i="1"/>
  <c r="AI164" i="1"/>
  <c r="AE160" i="1"/>
  <c r="AN169" i="1"/>
  <c r="AP171" i="1"/>
  <c r="AL167" i="1"/>
  <c r="AH163" i="1"/>
  <c r="AO170" i="1"/>
  <c r="AD159" i="1"/>
  <c r="AT159" i="1" s="1"/>
  <c r="AU159" i="1" s="1"/>
  <c r="D161" i="1"/>
  <c r="F160" i="1"/>
  <c r="G160" i="1"/>
  <c r="I159" i="1"/>
  <c r="I160" i="1" l="1"/>
  <c r="H160" i="1"/>
  <c r="AS175" i="1"/>
  <c r="AQ173" i="1"/>
  <c r="AL168" i="1"/>
  <c r="AH164" i="1"/>
  <c r="AK167" i="1"/>
  <c r="AM169" i="1"/>
  <c r="AR174" i="1"/>
  <c r="AO171" i="1"/>
  <c r="AJ166" i="1"/>
  <c r="AG163" i="1"/>
  <c r="AD160" i="1"/>
  <c r="AT160" i="1" s="1"/>
  <c r="AU160" i="1" s="1"/>
  <c r="AP172" i="1"/>
  <c r="AF162" i="1"/>
  <c r="AI165" i="1"/>
  <c r="AN170" i="1"/>
  <c r="AE161" i="1"/>
  <c r="D162" i="1"/>
  <c r="F161" i="1"/>
  <c r="G161" i="1"/>
  <c r="R166" i="1"/>
  <c r="W171" i="1"/>
  <c r="N162" i="1"/>
  <c r="S167" i="1"/>
  <c r="Y173" i="1"/>
  <c r="O163" i="1"/>
  <c r="X172" i="1"/>
  <c r="T168" i="1"/>
  <c r="U169" i="1"/>
  <c r="P164" i="1"/>
  <c r="Q165" i="1"/>
  <c r="Z174" i="1"/>
  <c r="L160" i="1"/>
  <c r="AB160" i="1" s="1"/>
  <c r="M161" i="1"/>
  <c r="AA175" i="1"/>
  <c r="V170" i="1"/>
  <c r="I161" i="1" l="1"/>
  <c r="H161" i="1"/>
  <c r="D163" i="1"/>
  <c r="G162" i="1"/>
  <c r="F162" i="1"/>
  <c r="U170" i="1"/>
  <c r="R167" i="1"/>
  <c r="AA176" i="1"/>
  <c r="M162" i="1"/>
  <c r="N163" i="1"/>
  <c r="T169" i="1"/>
  <c r="S168" i="1"/>
  <c r="P165" i="1"/>
  <c r="V171" i="1"/>
  <c r="Y174" i="1"/>
  <c r="W172" i="1"/>
  <c r="X173" i="1"/>
  <c r="L161" i="1"/>
  <c r="AB161" i="1" s="1"/>
  <c r="Q166" i="1"/>
  <c r="Z175" i="1"/>
  <c r="O164" i="1"/>
  <c r="AS176" i="1"/>
  <c r="AG164" i="1"/>
  <c r="AQ174" i="1"/>
  <c r="AR175" i="1"/>
  <c r="AI166" i="1"/>
  <c r="AJ167" i="1"/>
  <c r="AE162" i="1"/>
  <c r="AF163" i="1"/>
  <c r="AH165" i="1"/>
  <c r="AM170" i="1"/>
  <c r="AP173" i="1"/>
  <c r="AO172" i="1"/>
  <c r="AK168" i="1"/>
  <c r="AL169" i="1"/>
  <c r="AD161" i="1"/>
  <c r="AT161" i="1" s="1"/>
  <c r="AU161" i="1" s="1"/>
  <c r="AN171" i="1"/>
  <c r="H162" i="1" l="1"/>
  <c r="M163" i="1"/>
  <c r="R168" i="1"/>
  <c r="X174" i="1"/>
  <c r="N164" i="1"/>
  <c r="T170" i="1"/>
  <c r="P166" i="1"/>
  <c r="Z176" i="1"/>
  <c r="L162" i="1"/>
  <c r="AB162" i="1" s="1"/>
  <c r="AA177" i="1"/>
  <c r="W173" i="1"/>
  <c r="Y175" i="1"/>
  <c r="S169" i="1"/>
  <c r="U171" i="1"/>
  <c r="O165" i="1"/>
  <c r="Q167" i="1"/>
  <c r="V172" i="1"/>
  <c r="AD162" i="1"/>
  <c r="AT162" i="1" s="1"/>
  <c r="AU162" i="1" s="1"/>
  <c r="AG165" i="1"/>
  <c r="AM171" i="1"/>
  <c r="AP174" i="1"/>
  <c r="AI167" i="1"/>
  <c r="AH166" i="1"/>
  <c r="AE163" i="1"/>
  <c r="AN172" i="1"/>
  <c r="AR176" i="1"/>
  <c r="AL170" i="1"/>
  <c r="AS177" i="1"/>
  <c r="AJ168" i="1"/>
  <c r="AK169" i="1"/>
  <c r="AQ175" i="1"/>
  <c r="AF164" i="1"/>
  <c r="AO173" i="1"/>
  <c r="D164" i="1"/>
  <c r="F163" i="1"/>
  <c r="G163" i="1"/>
  <c r="I162" i="1"/>
  <c r="H163" i="1" l="1"/>
  <c r="I163" i="1"/>
  <c r="D165" i="1"/>
  <c r="G164" i="1"/>
  <c r="F164" i="1"/>
  <c r="AD163" i="1"/>
  <c r="AT163" i="1" s="1"/>
  <c r="AU163" i="1" s="1"/>
  <c r="AL171" i="1"/>
  <c r="AI168" i="1"/>
  <c r="AH167" i="1"/>
  <c r="AE164" i="1"/>
  <c r="AO174" i="1"/>
  <c r="AG166" i="1"/>
  <c r="AK170" i="1"/>
  <c r="AS178" i="1"/>
  <c r="AN173" i="1"/>
  <c r="AQ176" i="1"/>
  <c r="AJ169" i="1"/>
  <c r="AR177" i="1"/>
  <c r="AF165" i="1"/>
  <c r="AP175" i="1"/>
  <c r="AM172" i="1"/>
  <c r="AA178" i="1"/>
  <c r="L163" i="1"/>
  <c r="AB163" i="1" s="1"/>
  <c r="M164" i="1"/>
  <c r="Z177" i="1"/>
  <c r="R169" i="1"/>
  <c r="W174" i="1"/>
  <c r="X175" i="1"/>
  <c r="S170" i="1"/>
  <c r="V173" i="1"/>
  <c r="O166" i="1"/>
  <c r="N165" i="1"/>
  <c r="Y176" i="1"/>
  <c r="Q168" i="1"/>
  <c r="T171" i="1"/>
  <c r="U172" i="1"/>
  <c r="P167" i="1"/>
  <c r="H164" i="1" l="1"/>
  <c r="AD164" i="1"/>
  <c r="AT164" i="1" s="1"/>
  <c r="AU164" i="1" s="1"/>
  <c r="AN174" i="1"/>
  <c r="AM173" i="1"/>
  <c r="AJ170" i="1"/>
  <c r="AK171" i="1"/>
  <c r="AF166" i="1"/>
  <c r="AG167" i="1"/>
  <c r="AL172" i="1"/>
  <c r="AS179" i="1"/>
  <c r="AI169" i="1"/>
  <c r="AR178" i="1"/>
  <c r="AE165" i="1"/>
  <c r="AQ177" i="1"/>
  <c r="AH168" i="1"/>
  <c r="AP176" i="1"/>
  <c r="AO175" i="1"/>
  <c r="D166" i="1"/>
  <c r="F165" i="1"/>
  <c r="G165" i="1"/>
  <c r="I164" i="1"/>
  <c r="S171" i="1"/>
  <c r="Q169" i="1"/>
  <c r="AA179" i="1"/>
  <c r="M165" i="1"/>
  <c r="Y177" i="1"/>
  <c r="O167" i="1"/>
  <c r="T172" i="1"/>
  <c r="V174" i="1"/>
  <c r="P168" i="1"/>
  <c r="R170" i="1"/>
  <c r="U173" i="1"/>
  <c r="X176" i="1"/>
  <c r="Z178" i="1"/>
  <c r="L164" i="1"/>
  <c r="AB164" i="1" s="1"/>
  <c r="W175" i="1"/>
  <c r="N166" i="1"/>
  <c r="H165" i="1" l="1"/>
  <c r="AD165" i="1"/>
  <c r="AT165" i="1" s="1"/>
  <c r="AU165" i="1" s="1"/>
  <c r="AR179" i="1"/>
  <c r="AP177" i="1"/>
  <c r="AM174" i="1"/>
  <c r="AI170" i="1"/>
  <c r="AH169" i="1"/>
  <c r="AO176" i="1"/>
  <c r="AS180" i="1"/>
  <c r="AN175" i="1"/>
  <c r="AQ178" i="1"/>
  <c r="AK172" i="1"/>
  <c r="AE166" i="1"/>
  <c r="AG168" i="1"/>
  <c r="AL173" i="1"/>
  <c r="AJ171" i="1"/>
  <c r="AF167" i="1"/>
  <c r="V175" i="1"/>
  <c r="P169" i="1"/>
  <c r="R171" i="1"/>
  <c r="T173" i="1"/>
  <c r="X177" i="1"/>
  <c r="O168" i="1"/>
  <c r="W176" i="1"/>
  <c r="U174" i="1"/>
  <c r="M166" i="1"/>
  <c r="L165" i="1"/>
  <c r="AB165" i="1" s="1"/>
  <c r="AA180" i="1"/>
  <c r="Z179" i="1"/>
  <c r="Y178" i="1"/>
  <c r="N167" i="1"/>
  <c r="S172" i="1"/>
  <c r="Q170" i="1"/>
  <c r="I165" i="1"/>
  <c r="D167" i="1"/>
  <c r="G166" i="1"/>
  <c r="F166" i="1"/>
  <c r="H166" i="1" s="1"/>
  <c r="AD166" i="1" l="1"/>
  <c r="AT166" i="1" s="1"/>
  <c r="AU166" i="1" s="1"/>
  <c r="AI171" i="1"/>
  <c r="AK173" i="1"/>
  <c r="AE167" i="1"/>
  <c r="AR180" i="1"/>
  <c r="AS181" i="1"/>
  <c r="AN176" i="1"/>
  <c r="AL174" i="1"/>
  <c r="AQ179" i="1"/>
  <c r="AJ172" i="1"/>
  <c r="AP178" i="1"/>
  <c r="AG169" i="1"/>
  <c r="AO177" i="1"/>
  <c r="AH170" i="1"/>
  <c r="AF168" i="1"/>
  <c r="AM175" i="1"/>
  <c r="D168" i="1"/>
  <c r="G167" i="1"/>
  <c r="F167" i="1"/>
  <c r="Q171" i="1"/>
  <c r="V176" i="1"/>
  <c r="M167" i="1"/>
  <c r="AA181" i="1"/>
  <c r="W177" i="1"/>
  <c r="S173" i="1"/>
  <c r="T174" i="1"/>
  <c r="O169" i="1"/>
  <c r="P170" i="1"/>
  <c r="R172" i="1"/>
  <c r="U175" i="1"/>
  <c r="L166" i="1"/>
  <c r="AB166" i="1" s="1"/>
  <c r="Z180" i="1"/>
  <c r="Y179" i="1"/>
  <c r="X178" i="1"/>
  <c r="N168" i="1"/>
  <c r="I166" i="1"/>
  <c r="I167" i="1" l="1"/>
  <c r="H167" i="1"/>
  <c r="X179" i="1"/>
  <c r="O170" i="1"/>
  <c r="U176" i="1"/>
  <c r="T175" i="1"/>
  <c r="N169" i="1"/>
  <c r="Q172" i="1"/>
  <c r="R173" i="1"/>
  <c r="M168" i="1"/>
  <c r="W178" i="1"/>
  <c r="Z181" i="1"/>
  <c r="AA182" i="1"/>
  <c r="P171" i="1"/>
  <c r="L167" i="1"/>
  <c r="AB167" i="1" s="1"/>
  <c r="V177" i="1"/>
  <c r="Y180" i="1"/>
  <c r="S174" i="1"/>
  <c r="AD167" i="1"/>
  <c r="AT167" i="1" s="1"/>
  <c r="AU167" i="1" s="1"/>
  <c r="AN177" i="1"/>
  <c r="AG170" i="1"/>
  <c r="AS182" i="1"/>
  <c r="AQ180" i="1"/>
  <c r="AM176" i="1"/>
  <c r="AE168" i="1"/>
  <c r="AL175" i="1"/>
  <c r="AP179" i="1"/>
  <c r="AH171" i="1"/>
  <c r="AJ173" i="1"/>
  <c r="AR181" i="1"/>
  <c r="AI172" i="1"/>
  <c r="AO178" i="1"/>
  <c r="AK174" i="1"/>
  <c r="AF169" i="1"/>
  <c r="D169" i="1"/>
  <c r="G168" i="1"/>
  <c r="F168" i="1"/>
  <c r="H168" i="1" s="1"/>
  <c r="AD168" i="1" l="1"/>
  <c r="AT168" i="1" s="1"/>
  <c r="AU168" i="1" s="1"/>
  <c r="AO179" i="1"/>
  <c r="AK175" i="1"/>
  <c r="AH172" i="1"/>
  <c r="AI173" i="1"/>
  <c r="AG171" i="1"/>
  <c r="AL176" i="1"/>
  <c r="AJ174" i="1"/>
  <c r="AQ181" i="1"/>
  <c r="AN178" i="1"/>
  <c r="AM177" i="1"/>
  <c r="AE169" i="1"/>
  <c r="AP180" i="1"/>
  <c r="AR182" i="1"/>
  <c r="AS183" i="1"/>
  <c r="AF170" i="1"/>
  <c r="T176" i="1"/>
  <c r="L168" i="1"/>
  <c r="AB168" i="1" s="1"/>
  <c r="V178" i="1"/>
  <c r="Z182" i="1"/>
  <c r="N170" i="1"/>
  <c r="S175" i="1"/>
  <c r="Q173" i="1"/>
  <c r="O171" i="1"/>
  <c r="Y181" i="1"/>
  <c r="X180" i="1"/>
  <c r="M169" i="1"/>
  <c r="R174" i="1"/>
  <c r="AA183" i="1"/>
  <c r="W179" i="1"/>
  <c r="P172" i="1"/>
  <c r="U177" i="1"/>
  <c r="D170" i="1"/>
  <c r="F169" i="1"/>
  <c r="H169" i="1" s="1"/>
  <c r="G169" i="1"/>
  <c r="I168" i="1"/>
  <c r="I169" i="1" l="1"/>
  <c r="Y182" i="1"/>
  <c r="Z183" i="1"/>
  <c r="T177" i="1"/>
  <c r="U178" i="1"/>
  <c r="X181" i="1"/>
  <c r="Q174" i="1"/>
  <c r="AA184" i="1"/>
  <c r="O172" i="1"/>
  <c r="W180" i="1"/>
  <c r="V179" i="1"/>
  <c r="S176" i="1"/>
  <c r="M170" i="1"/>
  <c r="N171" i="1"/>
  <c r="P173" i="1"/>
  <c r="L169" i="1"/>
  <c r="AB169" i="1" s="1"/>
  <c r="R175" i="1"/>
  <c r="AD169" i="1"/>
  <c r="AT169" i="1" s="1"/>
  <c r="AU169" i="1" s="1"/>
  <c r="AK176" i="1"/>
  <c r="AG172" i="1"/>
  <c r="AM178" i="1"/>
  <c r="AQ182" i="1"/>
  <c r="AI174" i="1"/>
  <c r="AJ175" i="1"/>
  <c r="AE170" i="1"/>
  <c r="AF171" i="1"/>
  <c r="AH173" i="1"/>
  <c r="AP181" i="1"/>
  <c r="AR183" i="1"/>
  <c r="AS184" i="1"/>
  <c r="AO180" i="1"/>
  <c r="AN179" i="1"/>
  <c r="AL177" i="1"/>
  <c r="D171" i="1"/>
  <c r="F170" i="1"/>
  <c r="G170" i="1"/>
  <c r="H170" i="1" l="1"/>
  <c r="D172" i="1"/>
  <c r="G171" i="1"/>
  <c r="F171" i="1"/>
  <c r="H171" i="1" s="1"/>
  <c r="P174" i="1"/>
  <c r="R176" i="1"/>
  <c r="AA185" i="1"/>
  <c r="L170" i="1"/>
  <c r="AB170" i="1" s="1"/>
  <c r="S177" i="1"/>
  <c r="U179" i="1"/>
  <c r="Q175" i="1"/>
  <c r="N172" i="1"/>
  <c r="X182" i="1"/>
  <c r="Y183" i="1"/>
  <c r="W181" i="1"/>
  <c r="M171" i="1"/>
  <c r="Z184" i="1"/>
  <c r="V180" i="1"/>
  <c r="O173" i="1"/>
  <c r="T178" i="1"/>
  <c r="AR184" i="1"/>
  <c r="AH174" i="1"/>
  <c r="AN180" i="1"/>
  <c r="AF172" i="1"/>
  <c r="AJ176" i="1"/>
  <c r="AI175" i="1"/>
  <c r="AP182" i="1"/>
  <c r="AQ183" i="1"/>
  <c r="AL178" i="1"/>
  <c r="AM179" i="1"/>
  <c r="AO181" i="1"/>
  <c r="AG173" i="1"/>
  <c r="AS185" i="1"/>
  <c r="AE171" i="1"/>
  <c r="AK177" i="1"/>
  <c r="AD170" i="1"/>
  <c r="AT170" i="1" s="1"/>
  <c r="AU170" i="1" s="1"/>
  <c r="I170" i="1"/>
  <c r="I171" i="1" s="1"/>
  <c r="T179" i="1" l="1"/>
  <c r="Y184" i="1"/>
  <c r="AA186" i="1"/>
  <c r="U180" i="1"/>
  <c r="S178" i="1"/>
  <c r="Z185" i="1"/>
  <c r="L171" i="1"/>
  <c r="AB171" i="1" s="1"/>
  <c r="N173" i="1"/>
  <c r="X183" i="1"/>
  <c r="P175" i="1"/>
  <c r="W182" i="1"/>
  <c r="V181" i="1"/>
  <c r="R177" i="1"/>
  <c r="Q176" i="1"/>
  <c r="O174" i="1"/>
  <c r="M172" i="1"/>
  <c r="AD171" i="1"/>
  <c r="AT171" i="1" s="1"/>
  <c r="AU171" i="1" s="1"/>
  <c r="AJ177" i="1"/>
  <c r="AE172" i="1"/>
  <c r="AH175" i="1"/>
  <c r="AP183" i="1"/>
  <c r="AQ184" i="1"/>
  <c r="AK178" i="1"/>
  <c r="AM180" i="1"/>
  <c r="AO182" i="1"/>
  <c r="AG174" i="1"/>
  <c r="AS186" i="1"/>
  <c r="AF173" i="1"/>
  <c r="AR185" i="1"/>
  <c r="AN181" i="1"/>
  <c r="AL179" i="1"/>
  <c r="AI176" i="1"/>
  <c r="D173" i="1"/>
  <c r="G172" i="1"/>
  <c r="F172" i="1"/>
  <c r="H172" i="1" s="1"/>
  <c r="AD172" i="1" l="1"/>
  <c r="AT172" i="1" s="1"/>
  <c r="AU172" i="1" s="1"/>
  <c r="AJ178" i="1"/>
  <c r="AG175" i="1"/>
  <c r="AQ185" i="1"/>
  <c r="AE173" i="1"/>
  <c r="AM181" i="1"/>
  <c r="AS187" i="1"/>
  <c r="AI177" i="1"/>
  <c r="AO183" i="1"/>
  <c r="AP184" i="1"/>
  <c r="AK179" i="1"/>
  <c r="AL180" i="1"/>
  <c r="AR186" i="1"/>
  <c r="AN182" i="1"/>
  <c r="AF174" i="1"/>
  <c r="AH176" i="1"/>
  <c r="D174" i="1"/>
  <c r="F173" i="1"/>
  <c r="G173" i="1"/>
  <c r="U181" i="1"/>
  <c r="N174" i="1"/>
  <c r="Q177" i="1"/>
  <c r="W183" i="1"/>
  <c r="L172" i="1"/>
  <c r="AB172" i="1" s="1"/>
  <c r="M173" i="1"/>
  <c r="AA187" i="1"/>
  <c r="O175" i="1"/>
  <c r="S179" i="1"/>
  <c r="Z186" i="1"/>
  <c r="P176" i="1"/>
  <c r="V182" i="1"/>
  <c r="R178" i="1"/>
  <c r="Y185" i="1"/>
  <c r="X184" i="1"/>
  <c r="T180" i="1"/>
  <c r="I172" i="1"/>
  <c r="I173" i="1" s="1"/>
  <c r="H173" i="1" l="1"/>
  <c r="AD173" i="1"/>
  <c r="AT173" i="1" s="1"/>
  <c r="AU173" i="1" s="1"/>
  <c r="AI178" i="1"/>
  <c r="AN183" i="1"/>
  <c r="AP185" i="1"/>
  <c r="AH177" i="1"/>
  <c r="AL181" i="1"/>
  <c r="AJ179" i="1"/>
  <c r="AG176" i="1"/>
  <c r="AS188" i="1"/>
  <c r="AF175" i="1"/>
  <c r="AR187" i="1"/>
  <c r="AO184" i="1"/>
  <c r="AQ186" i="1"/>
  <c r="AK180" i="1"/>
  <c r="AM182" i="1"/>
  <c r="AE174" i="1"/>
  <c r="U182" i="1"/>
  <c r="L173" i="1"/>
  <c r="AB173" i="1" s="1"/>
  <c r="AA188" i="1"/>
  <c r="Q178" i="1"/>
  <c r="P177" i="1"/>
  <c r="W184" i="1"/>
  <c r="X185" i="1"/>
  <c r="S180" i="1"/>
  <c r="Z187" i="1"/>
  <c r="N175" i="1"/>
  <c r="V183" i="1"/>
  <c r="O176" i="1"/>
  <c r="R179" i="1"/>
  <c r="M174" i="1"/>
  <c r="Y186" i="1"/>
  <c r="T181" i="1"/>
  <c r="D175" i="1"/>
  <c r="G174" i="1"/>
  <c r="I174" i="1" s="1"/>
  <c r="F174" i="1"/>
  <c r="H174" i="1" l="1"/>
  <c r="AM183" i="1"/>
  <c r="AK181" i="1"/>
  <c r="AI179" i="1"/>
  <c r="AG177" i="1"/>
  <c r="AP186" i="1"/>
  <c r="AR188" i="1"/>
  <c r="AL182" i="1"/>
  <c r="AN184" i="1"/>
  <c r="AH178" i="1"/>
  <c r="AJ180" i="1"/>
  <c r="AO185" i="1"/>
  <c r="AF176" i="1"/>
  <c r="AE175" i="1"/>
  <c r="AQ187" i="1"/>
  <c r="AS189" i="1"/>
  <c r="AD174" i="1"/>
  <c r="AT174" i="1" s="1"/>
  <c r="AU174" i="1" s="1"/>
  <c r="T182" i="1"/>
  <c r="R180" i="1"/>
  <c r="W185" i="1"/>
  <c r="V184" i="1"/>
  <c r="S181" i="1"/>
  <c r="AA189" i="1"/>
  <c r="P178" i="1"/>
  <c r="N176" i="1"/>
  <c r="Z188" i="1"/>
  <c r="O177" i="1"/>
  <c r="Y187" i="1"/>
  <c r="M175" i="1"/>
  <c r="U183" i="1"/>
  <c r="X186" i="1"/>
  <c r="Q179" i="1"/>
  <c r="L174" i="1"/>
  <c r="AB174" i="1" s="1"/>
  <c r="D176" i="1"/>
  <c r="G175" i="1"/>
  <c r="F175" i="1"/>
  <c r="H175" i="1" s="1"/>
  <c r="N177" i="1" l="1"/>
  <c r="O178" i="1"/>
  <c r="Y188" i="1"/>
  <c r="M176" i="1"/>
  <c r="U184" i="1"/>
  <c r="W186" i="1"/>
  <c r="Q180" i="1"/>
  <c r="S182" i="1"/>
  <c r="X187" i="1"/>
  <c r="AA190" i="1"/>
  <c r="Z189" i="1"/>
  <c r="T183" i="1"/>
  <c r="L175" i="1"/>
  <c r="AB175" i="1" s="1"/>
  <c r="V185" i="1"/>
  <c r="R181" i="1"/>
  <c r="P179" i="1"/>
  <c r="AD175" i="1"/>
  <c r="AT175" i="1" s="1"/>
  <c r="AU175" i="1" s="1"/>
  <c r="AQ188" i="1"/>
  <c r="AJ181" i="1"/>
  <c r="AP187" i="1"/>
  <c r="AG178" i="1"/>
  <c r="AL183" i="1"/>
  <c r="AO186" i="1"/>
  <c r="AH179" i="1"/>
  <c r="AM184" i="1"/>
  <c r="AS190" i="1"/>
  <c r="AE176" i="1"/>
  <c r="AK182" i="1"/>
  <c r="AI180" i="1"/>
  <c r="AF177" i="1"/>
  <c r="AR189" i="1"/>
  <c r="AN185" i="1"/>
  <c r="D177" i="1"/>
  <c r="G176" i="1"/>
  <c r="F176" i="1"/>
  <c r="I175" i="1"/>
  <c r="H176" i="1" l="1"/>
  <c r="V186" i="1"/>
  <c r="W187" i="1"/>
  <c r="O179" i="1"/>
  <c r="S183" i="1"/>
  <c r="Z190" i="1"/>
  <c r="R182" i="1"/>
  <c r="Y189" i="1"/>
  <c r="U185" i="1"/>
  <c r="X188" i="1"/>
  <c r="Q181" i="1"/>
  <c r="T184" i="1"/>
  <c r="M177" i="1"/>
  <c r="L176" i="1"/>
  <c r="AB176" i="1" s="1"/>
  <c r="N178" i="1"/>
  <c r="AA191" i="1"/>
  <c r="P180" i="1"/>
  <c r="AD176" i="1"/>
  <c r="AT176" i="1" s="1"/>
  <c r="AU176" i="1" s="1"/>
  <c r="AL184" i="1"/>
  <c r="AN186" i="1"/>
  <c r="AH180" i="1"/>
  <c r="AJ182" i="1"/>
  <c r="AS191" i="1"/>
  <c r="AQ189" i="1"/>
  <c r="AO187" i="1"/>
  <c r="AM185" i="1"/>
  <c r="AK183" i="1"/>
  <c r="AI181" i="1"/>
  <c r="AG179" i="1"/>
  <c r="AE177" i="1"/>
  <c r="AP188" i="1"/>
  <c r="AR190" i="1"/>
  <c r="AF178" i="1"/>
  <c r="I176" i="1"/>
  <c r="D178" i="1"/>
  <c r="F177" i="1"/>
  <c r="G177" i="1"/>
  <c r="H177" i="1" l="1"/>
  <c r="AD177" i="1"/>
  <c r="AT177" i="1" s="1"/>
  <c r="AU177" i="1" s="1"/>
  <c r="AK184" i="1"/>
  <c r="AE178" i="1"/>
  <c r="AG180" i="1"/>
  <c r="AJ183" i="1"/>
  <c r="AM186" i="1"/>
  <c r="AN187" i="1"/>
  <c r="AF179" i="1"/>
  <c r="AQ190" i="1"/>
  <c r="AI182" i="1"/>
  <c r="AP189" i="1"/>
  <c r="AR191" i="1"/>
  <c r="AS192" i="1"/>
  <c r="AL185" i="1"/>
  <c r="AO188" i="1"/>
  <c r="AH181" i="1"/>
  <c r="D179" i="1"/>
  <c r="G178" i="1"/>
  <c r="F178" i="1"/>
  <c r="H178" i="1" s="1"/>
  <c r="AA192" i="1"/>
  <c r="Y190" i="1"/>
  <c r="W188" i="1"/>
  <c r="N179" i="1"/>
  <c r="U186" i="1"/>
  <c r="S184" i="1"/>
  <c r="Q182" i="1"/>
  <c r="O180" i="1"/>
  <c r="M178" i="1"/>
  <c r="Z191" i="1"/>
  <c r="X189" i="1"/>
  <c r="R183" i="1"/>
  <c r="T185" i="1"/>
  <c r="L177" i="1"/>
  <c r="AB177" i="1" s="1"/>
  <c r="V187" i="1"/>
  <c r="P181" i="1"/>
  <c r="I177" i="1"/>
  <c r="I178" i="1" s="1"/>
  <c r="O181" i="1" l="1"/>
  <c r="N180" i="1"/>
  <c r="Z192" i="1"/>
  <c r="L178" i="1"/>
  <c r="AB178" i="1" s="1"/>
  <c r="T186" i="1"/>
  <c r="W189" i="1"/>
  <c r="U187" i="1"/>
  <c r="Y191" i="1"/>
  <c r="Q183" i="1"/>
  <c r="P182" i="1"/>
  <c r="X190" i="1"/>
  <c r="M179" i="1"/>
  <c r="AA193" i="1"/>
  <c r="V188" i="1"/>
  <c r="S185" i="1"/>
  <c r="R184" i="1"/>
  <c r="AD178" i="1"/>
  <c r="AT178" i="1" s="1"/>
  <c r="AU178" i="1" s="1"/>
  <c r="AP190" i="1"/>
  <c r="AN188" i="1"/>
  <c r="AL186" i="1"/>
  <c r="AJ184" i="1"/>
  <c r="AS193" i="1"/>
  <c r="AM187" i="1"/>
  <c r="AO189" i="1"/>
  <c r="AI183" i="1"/>
  <c r="AE179" i="1"/>
  <c r="AH182" i="1"/>
  <c r="AK185" i="1"/>
  <c r="AG181" i="1"/>
  <c r="AR192" i="1"/>
  <c r="AF180" i="1"/>
  <c r="AQ191" i="1"/>
  <c r="D180" i="1"/>
  <c r="G179" i="1"/>
  <c r="I179" i="1" s="1"/>
  <c r="F179" i="1"/>
  <c r="H179" i="1" s="1"/>
  <c r="AR193" i="1" l="1"/>
  <c r="AI184" i="1"/>
  <c r="AN189" i="1"/>
  <c r="AE180" i="1"/>
  <c r="AJ185" i="1"/>
  <c r="AQ192" i="1"/>
  <c r="AF181" i="1"/>
  <c r="AM188" i="1"/>
  <c r="AS194" i="1"/>
  <c r="AH183" i="1"/>
  <c r="AL187" i="1"/>
  <c r="AD179" i="1"/>
  <c r="AT179" i="1" s="1"/>
  <c r="AU179" i="1" s="1"/>
  <c r="AP191" i="1"/>
  <c r="AO190" i="1"/>
  <c r="AK186" i="1"/>
  <c r="AG182" i="1"/>
  <c r="X191" i="1"/>
  <c r="AA194" i="1"/>
  <c r="Q184" i="1"/>
  <c r="T187" i="1"/>
  <c r="Z193" i="1"/>
  <c r="L179" i="1"/>
  <c r="AB179" i="1" s="1"/>
  <c r="R185" i="1"/>
  <c r="W190" i="1"/>
  <c r="N181" i="1"/>
  <c r="U188" i="1"/>
  <c r="M180" i="1"/>
  <c r="P183" i="1"/>
  <c r="S186" i="1"/>
  <c r="O182" i="1"/>
  <c r="V189" i="1"/>
  <c r="Y192" i="1"/>
  <c r="D181" i="1"/>
  <c r="F180" i="1"/>
  <c r="G180" i="1"/>
  <c r="H180" i="1" l="1"/>
  <c r="AD180" i="1"/>
  <c r="AT180" i="1" s="1"/>
  <c r="AU180" i="1" s="1"/>
  <c r="AN190" i="1"/>
  <c r="AR194" i="1"/>
  <c r="AH184" i="1"/>
  <c r="AQ193" i="1"/>
  <c r="AJ186" i="1"/>
  <c r="AP192" i="1"/>
  <c r="AF182" i="1"/>
  <c r="AS195" i="1"/>
  <c r="AM189" i="1"/>
  <c r="AO191" i="1"/>
  <c r="AI185" i="1"/>
  <c r="AK187" i="1"/>
  <c r="AG183" i="1"/>
  <c r="AE181" i="1"/>
  <c r="AL188" i="1"/>
  <c r="V190" i="1"/>
  <c r="Q185" i="1"/>
  <c r="R186" i="1"/>
  <c r="M181" i="1"/>
  <c r="AA195" i="1"/>
  <c r="N182" i="1"/>
  <c r="Z194" i="1"/>
  <c r="X192" i="1"/>
  <c r="P184" i="1"/>
  <c r="T188" i="1"/>
  <c r="L180" i="1"/>
  <c r="AB180" i="1" s="1"/>
  <c r="W191" i="1"/>
  <c r="O183" i="1"/>
  <c r="Y193" i="1"/>
  <c r="U189" i="1"/>
  <c r="S187" i="1"/>
  <c r="I180" i="1"/>
  <c r="D182" i="1"/>
  <c r="G181" i="1"/>
  <c r="F181" i="1"/>
  <c r="H181" i="1" s="1"/>
  <c r="AA196" i="1" l="1"/>
  <c r="P185" i="1"/>
  <c r="Z195" i="1"/>
  <c r="U190" i="1"/>
  <c r="L181" i="1"/>
  <c r="AB181" i="1" s="1"/>
  <c r="W192" i="1"/>
  <c r="Q186" i="1"/>
  <c r="S188" i="1"/>
  <c r="M182" i="1"/>
  <c r="O184" i="1"/>
  <c r="X193" i="1"/>
  <c r="V191" i="1"/>
  <c r="R187" i="1"/>
  <c r="Y194" i="1"/>
  <c r="N183" i="1"/>
  <c r="T189" i="1"/>
  <c r="AD181" i="1"/>
  <c r="AT181" i="1" s="1"/>
  <c r="AU181" i="1" s="1"/>
  <c r="AI186" i="1"/>
  <c r="AP193" i="1"/>
  <c r="AE182" i="1"/>
  <c r="AO192" i="1"/>
  <c r="AL189" i="1"/>
  <c r="AK188" i="1"/>
  <c r="AG184" i="1"/>
  <c r="AR195" i="1"/>
  <c r="AS196" i="1"/>
  <c r="AN191" i="1"/>
  <c r="AF183" i="1"/>
  <c r="AJ187" i="1"/>
  <c r="AQ194" i="1"/>
  <c r="AM190" i="1"/>
  <c r="AH185" i="1"/>
  <c r="I181" i="1"/>
  <c r="D183" i="1"/>
  <c r="F182" i="1"/>
  <c r="G182" i="1"/>
  <c r="H182" i="1" l="1"/>
  <c r="AD182" i="1"/>
  <c r="AT182" i="1" s="1"/>
  <c r="AU182" i="1" s="1"/>
  <c r="AQ195" i="1"/>
  <c r="AS197" i="1"/>
  <c r="AE183" i="1"/>
  <c r="AO193" i="1"/>
  <c r="AM191" i="1"/>
  <c r="AG185" i="1"/>
  <c r="AR196" i="1"/>
  <c r="AJ188" i="1"/>
  <c r="AI187" i="1"/>
  <c r="AP194" i="1"/>
  <c r="AL190" i="1"/>
  <c r="AN192" i="1"/>
  <c r="AH186" i="1"/>
  <c r="AF184" i="1"/>
  <c r="AK189" i="1"/>
  <c r="S189" i="1"/>
  <c r="M183" i="1"/>
  <c r="N184" i="1"/>
  <c r="Y195" i="1"/>
  <c r="P186" i="1"/>
  <c r="R188" i="1"/>
  <c r="T190" i="1"/>
  <c r="AA197" i="1"/>
  <c r="O185" i="1"/>
  <c r="X194" i="1"/>
  <c r="U191" i="1"/>
  <c r="Z196" i="1"/>
  <c r="V192" i="1"/>
  <c r="Q187" i="1"/>
  <c r="L182" i="1"/>
  <c r="AB182" i="1" s="1"/>
  <c r="W193" i="1"/>
  <c r="D184" i="1"/>
  <c r="G183" i="1"/>
  <c r="F183" i="1"/>
  <c r="H183" i="1" s="1"/>
  <c r="I182" i="1"/>
  <c r="I183" i="1" l="1"/>
  <c r="AD183" i="1"/>
  <c r="AT183" i="1" s="1"/>
  <c r="AU183" i="1" s="1"/>
  <c r="AS198" i="1"/>
  <c r="AE184" i="1"/>
  <c r="AQ196" i="1"/>
  <c r="AK190" i="1"/>
  <c r="AO194" i="1"/>
  <c r="AG186" i="1"/>
  <c r="AM192" i="1"/>
  <c r="AF185" i="1"/>
  <c r="AI188" i="1"/>
  <c r="AR197" i="1"/>
  <c r="AP195" i="1"/>
  <c r="AN193" i="1"/>
  <c r="AJ189" i="1"/>
  <c r="AL191" i="1"/>
  <c r="AH187" i="1"/>
  <c r="Q188" i="1"/>
  <c r="Y196" i="1"/>
  <c r="M184" i="1"/>
  <c r="W194" i="1"/>
  <c r="AA198" i="1"/>
  <c r="S190" i="1"/>
  <c r="V193" i="1"/>
  <c r="Z197" i="1"/>
  <c r="R189" i="1"/>
  <c r="T191" i="1"/>
  <c r="N185" i="1"/>
  <c r="P187" i="1"/>
  <c r="X195" i="1"/>
  <c r="L183" i="1"/>
  <c r="AB183" i="1" s="1"/>
  <c r="U192" i="1"/>
  <c r="O186" i="1"/>
  <c r="D185" i="1"/>
  <c r="G184" i="1"/>
  <c r="F184" i="1"/>
  <c r="H184" i="1" l="1"/>
  <c r="AD184" i="1"/>
  <c r="AT184" i="1" s="1"/>
  <c r="AU184" i="1" s="1"/>
  <c r="AE185" i="1"/>
  <c r="AK191" i="1"/>
  <c r="AR198" i="1"/>
  <c r="AG187" i="1"/>
  <c r="AP196" i="1"/>
  <c r="AJ190" i="1"/>
  <c r="AN194" i="1"/>
  <c r="AF186" i="1"/>
  <c r="AL192" i="1"/>
  <c r="AQ197" i="1"/>
  <c r="AH188" i="1"/>
  <c r="AM193" i="1"/>
  <c r="AI189" i="1"/>
  <c r="AS199" i="1"/>
  <c r="AO195" i="1"/>
  <c r="V194" i="1"/>
  <c r="Y197" i="1"/>
  <c r="U193" i="1"/>
  <c r="S191" i="1"/>
  <c r="Q189" i="1"/>
  <c r="N186" i="1"/>
  <c r="W195" i="1"/>
  <c r="T192" i="1"/>
  <c r="M185" i="1"/>
  <c r="AA199" i="1"/>
  <c r="P188" i="1"/>
  <c r="Z198" i="1"/>
  <c r="O187" i="1"/>
  <c r="X196" i="1"/>
  <c r="R190" i="1"/>
  <c r="L184" i="1"/>
  <c r="AB184" i="1" s="1"/>
  <c r="I184" i="1"/>
  <c r="D186" i="1"/>
  <c r="G185" i="1"/>
  <c r="F185" i="1"/>
  <c r="H185" i="1" s="1"/>
  <c r="AD185" i="1" l="1"/>
  <c r="AT185" i="1" s="1"/>
  <c r="AU185" i="1" s="1"/>
  <c r="AO196" i="1"/>
  <c r="AJ191" i="1"/>
  <c r="AM194" i="1"/>
  <c r="AS200" i="1"/>
  <c r="AK192" i="1"/>
  <c r="AI190" i="1"/>
  <c r="AG188" i="1"/>
  <c r="AP197" i="1"/>
  <c r="AF187" i="1"/>
  <c r="AL193" i="1"/>
  <c r="AE186" i="1"/>
  <c r="AH189" i="1"/>
  <c r="AR199" i="1"/>
  <c r="AQ198" i="1"/>
  <c r="AN195" i="1"/>
  <c r="L185" i="1"/>
  <c r="AB185" i="1" s="1"/>
  <c r="R191" i="1"/>
  <c r="O188" i="1"/>
  <c r="Z199" i="1"/>
  <c r="V195" i="1"/>
  <c r="Y198" i="1"/>
  <c r="W196" i="1"/>
  <c r="Q190" i="1"/>
  <c r="S192" i="1"/>
  <c r="M186" i="1"/>
  <c r="AA200" i="1"/>
  <c r="U194" i="1"/>
  <c r="N187" i="1"/>
  <c r="T193" i="1"/>
  <c r="P189" i="1"/>
  <c r="X197" i="1"/>
  <c r="I185" i="1"/>
  <c r="D187" i="1"/>
  <c r="G186" i="1"/>
  <c r="F186" i="1"/>
  <c r="H186" i="1" s="1"/>
  <c r="Y199" i="1" l="1"/>
  <c r="M187" i="1"/>
  <c r="V196" i="1"/>
  <c r="U195" i="1"/>
  <c r="P190" i="1"/>
  <c r="R192" i="1"/>
  <c r="Z200" i="1"/>
  <c r="T194" i="1"/>
  <c r="L186" i="1"/>
  <c r="AB186" i="1" s="1"/>
  <c r="X198" i="1"/>
  <c r="S193" i="1"/>
  <c r="AA201" i="1"/>
  <c r="O189" i="1"/>
  <c r="N188" i="1"/>
  <c r="W197" i="1"/>
  <c r="Q191" i="1"/>
  <c r="AD186" i="1"/>
  <c r="AT186" i="1" s="1"/>
  <c r="AU186" i="1" s="1"/>
  <c r="AR200" i="1"/>
  <c r="AJ192" i="1"/>
  <c r="AH190" i="1"/>
  <c r="AF188" i="1"/>
  <c r="AO197" i="1"/>
  <c r="AQ199" i="1"/>
  <c r="AK193" i="1"/>
  <c r="AM195" i="1"/>
  <c r="AG189" i="1"/>
  <c r="AE187" i="1"/>
  <c r="AP198" i="1"/>
  <c r="AI191" i="1"/>
  <c r="AN196" i="1"/>
  <c r="AS201" i="1"/>
  <c r="AL194" i="1"/>
  <c r="D188" i="1"/>
  <c r="F187" i="1"/>
  <c r="G187" i="1"/>
  <c r="I186" i="1"/>
  <c r="I187" i="1" l="1"/>
  <c r="H187" i="1"/>
  <c r="AD187" i="1"/>
  <c r="AT187" i="1" s="1"/>
  <c r="AU187" i="1" s="1"/>
  <c r="AQ200" i="1"/>
  <c r="AK194" i="1"/>
  <c r="AN197" i="1"/>
  <c r="AL195" i="1"/>
  <c r="AG190" i="1"/>
  <c r="AE188" i="1"/>
  <c r="AS202" i="1"/>
  <c r="AI192" i="1"/>
  <c r="AR201" i="1"/>
  <c r="AJ193" i="1"/>
  <c r="AP199" i="1"/>
  <c r="AF189" i="1"/>
  <c r="AM196" i="1"/>
  <c r="AH191" i="1"/>
  <c r="AO198" i="1"/>
  <c r="X199" i="1"/>
  <c r="T195" i="1"/>
  <c r="U196" i="1"/>
  <c r="Q192" i="1"/>
  <c r="O190" i="1"/>
  <c r="M188" i="1"/>
  <c r="Y200" i="1"/>
  <c r="AA202" i="1"/>
  <c r="W198" i="1"/>
  <c r="Z201" i="1"/>
  <c r="V197" i="1"/>
  <c r="S194" i="1"/>
  <c r="P191" i="1"/>
  <c r="R193" i="1"/>
  <c r="L187" i="1"/>
  <c r="AB187" i="1" s="1"/>
  <c r="N189" i="1"/>
  <c r="D189" i="1"/>
  <c r="G188" i="1"/>
  <c r="F188" i="1"/>
  <c r="H188" i="1" s="1"/>
  <c r="X200" i="1" l="1"/>
  <c r="P192" i="1"/>
  <c r="L188" i="1"/>
  <c r="AB188" i="1" s="1"/>
  <c r="O191" i="1"/>
  <c r="Q193" i="1"/>
  <c r="W199" i="1"/>
  <c r="AA203" i="1"/>
  <c r="T196" i="1"/>
  <c r="Z202" i="1"/>
  <c r="N190" i="1"/>
  <c r="S195" i="1"/>
  <c r="R194" i="1"/>
  <c r="V198" i="1"/>
  <c r="Y201" i="1"/>
  <c r="U197" i="1"/>
  <c r="M189" i="1"/>
  <c r="AD188" i="1"/>
  <c r="AT188" i="1" s="1"/>
  <c r="AU188" i="1" s="1"/>
  <c r="AK195" i="1"/>
  <c r="AH192" i="1"/>
  <c r="AG191" i="1"/>
  <c r="AN198" i="1"/>
  <c r="AP200" i="1"/>
  <c r="AL196" i="1"/>
  <c r="AF190" i="1"/>
  <c r="AJ194" i="1"/>
  <c r="AR202" i="1"/>
  <c r="AS203" i="1"/>
  <c r="AM197" i="1"/>
  <c r="AQ201" i="1"/>
  <c r="AI193" i="1"/>
  <c r="AO199" i="1"/>
  <c r="AE189" i="1"/>
  <c r="D190" i="1"/>
  <c r="G189" i="1"/>
  <c r="F189" i="1"/>
  <c r="H189" i="1" s="1"/>
  <c r="I188" i="1"/>
  <c r="I189" i="1" l="1"/>
  <c r="AD189" i="1"/>
  <c r="AT189" i="1" s="1"/>
  <c r="AU189" i="1" s="1"/>
  <c r="AO200" i="1"/>
  <c r="AS204" i="1"/>
  <c r="AE190" i="1"/>
  <c r="AR203" i="1"/>
  <c r="AH193" i="1"/>
  <c r="AG192" i="1"/>
  <c r="AM198" i="1"/>
  <c r="AP201" i="1"/>
  <c r="AK196" i="1"/>
  <c r="AN199" i="1"/>
  <c r="AQ202" i="1"/>
  <c r="AJ195" i="1"/>
  <c r="AI194" i="1"/>
  <c r="AF191" i="1"/>
  <c r="AL197" i="1"/>
  <c r="W200" i="1"/>
  <c r="Q194" i="1"/>
  <c r="X201" i="1"/>
  <c r="U198" i="1"/>
  <c r="AA204" i="1"/>
  <c r="T197" i="1"/>
  <c r="P193" i="1"/>
  <c r="Z203" i="1"/>
  <c r="N191" i="1"/>
  <c r="L189" i="1"/>
  <c r="AB189" i="1" s="1"/>
  <c r="Y202" i="1"/>
  <c r="V199" i="1"/>
  <c r="R195" i="1"/>
  <c r="O192" i="1"/>
  <c r="S196" i="1"/>
  <c r="M190" i="1"/>
  <c r="D191" i="1"/>
  <c r="F190" i="1"/>
  <c r="G190" i="1"/>
  <c r="H190" i="1" l="1"/>
  <c r="AD190" i="1"/>
  <c r="AT190" i="1" s="1"/>
  <c r="AU190" i="1" s="1"/>
  <c r="AL198" i="1"/>
  <c r="AE191" i="1"/>
  <c r="AG193" i="1"/>
  <c r="AJ196" i="1"/>
  <c r="AK197" i="1"/>
  <c r="AH194" i="1"/>
  <c r="AF192" i="1"/>
  <c r="AR204" i="1"/>
  <c r="AS205" i="1"/>
  <c r="AP202" i="1"/>
  <c r="AO201" i="1"/>
  <c r="AN200" i="1"/>
  <c r="AQ203" i="1"/>
  <c r="AM199" i="1"/>
  <c r="AI195" i="1"/>
  <c r="D192" i="1"/>
  <c r="G191" i="1"/>
  <c r="F191" i="1"/>
  <c r="I190" i="1"/>
  <c r="Z204" i="1"/>
  <c r="M191" i="1"/>
  <c r="U199" i="1"/>
  <c r="R196" i="1"/>
  <c r="P194" i="1"/>
  <c r="L190" i="1"/>
  <c r="AB190" i="1" s="1"/>
  <c r="O193" i="1"/>
  <c r="X202" i="1"/>
  <c r="W201" i="1"/>
  <c r="Q195" i="1"/>
  <c r="Y203" i="1"/>
  <c r="N192" i="1"/>
  <c r="T198" i="1"/>
  <c r="S197" i="1"/>
  <c r="AA205" i="1"/>
  <c r="V200" i="1"/>
  <c r="H191" i="1" l="1"/>
  <c r="I191" i="1"/>
  <c r="O194" i="1"/>
  <c r="L191" i="1"/>
  <c r="AB191" i="1" s="1"/>
  <c r="N193" i="1"/>
  <c r="Q196" i="1"/>
  <c r="W202" i="1"/>
  <c r="U200" i="1"/>
  <c r="T199" i="1"/>
  <c r="V201" i="1"/>
  <c r="P195" i="1"/>
  <c r="X203" i="1"/>
  <c r="M192" i="1"/>
  <c r="Z205" i="1"/>
  <c r="AA206" i="1"/>
  <c r="S198" i="1"/>
  <c r="Y204" i="1"/>
  <c r="R197" i="1"/>
  <c r="AD191" i="1"/>
  <c r="AT191" i="1" s="1"/>
  <c r="AU191" i="1" s="1"/>
  <c r="AF193" i="1"/>
  <c r="AR205" i="1"/>
  <c r="AK198" i="1"/>
  <c r="AN201" i="1"/>
  <c r="AI196" i="1"/>
  <c r="AS206" i="1"/>
  <c r="AG194" i="1"/>
  <c r="AQ204" i="1"/>
  <c r="AE192" i="1"/>
  <c r="AO202" i="1"/>
  <c r="AL199" i="1"/>
  <c r="AP203" i="1"/>
  <c r="AH195" i="1"/>
  <c r="AJ197" i="1"/>
  <c r="AM200" i="1"/>
  <c r="D193" i="1"/>
  <c r="G192" i="1"/>
  <c r="F192" i="1"/>
  <c r="H192" i="1" l="1"/>
  <c r="AD192" i="1"/>
  <c r="AT192" i="1" s="1"/>
  <c r="AU192" i="1" s="1"/>
  <c r="AP204" i="1"/>
  <c r="AF194" i="1"/>
  <c r="AG195" i="1"/>
  <c r="AS207" i="1"/>
  <c r="AN202" i="1"/>
  <c r="AK199" i="1"/>
  <c r="AL200" i="1"/>
  <c r="AI197" i="1"/>
  <c r="AE193" i="1"/>
  <c r="AQ205" i="1"/>
  <c r="AO203" i="1"/>
  <c r="AM201" i="1"/>
  <c r="AR206" i="1"/>
  <c r="AJ198" i="1"/>
  <c r="AH196" i="1"/>
  <c r="D194" i="1"/>
  <c r="G193" i="1"/>
  <c r="F193" i="1"/>
  <c r="I192" i="1"/>
  <c r="W203" i="1"/>
  <c r="L192" i="1"/>
  <c r="AB192" i="1" s="1"/>
  <c r="Q197" i="1"/>
  <c r="S199" i="1"/>
  <c r="Y205" i="1"/>
  <c r="P196" i="1"/>
  <c r="Z206" i="1"/>
  <c r="AA207" i="1"/>
  <c r="N194" i="1"/>
  <c r="R198" i="1"/>
  <c r="X204" i="1"/>
  <c r="M193" i="1"/>
  <c r="U201" i="1"/>
  <c r="O195" i="1"/>
  <c r="V202" i="1"/>
  <c r="T200" i="1"/>
  <c r="H193" i="1" l="1"/>
  <c r="I193" i="1"/>
  <c r="T201" i="1"/>
  <c r="AB201" i="1" s="1"/>
  <c r="N195" i="1"/>
  <c r="AB195" i="1" s="1"/>
  <c r="R199" i="1"/>
  <c r="AB199" i="1" s="1"/>
  <c r="Q198" i="1"/>
  <c r="AB198" i="1" s="1"/>
  <c r="O196" i="1"/>
  <c r="AB196" i="1" s="1"/>
  <c r="M194" i="1"/>
  <c r="AB194" i="1" s="1"/>
  <c r="P197" i="1"/>
  <c r="AB197" i="1" s="1"/>
  <c r="Z207" i="1"/>
  <c r="AB207" i="1" s="1"/>
  <c r="L193" i="1"/>
  <c r="AB193" i="1" s="1"/>
  <c r="AA208" i="1"/>
  <c r="AB208" i="1" s="1"/>
  <c r="S200" i="1"/>
  <c r="AB200" i="1" s="1"/>
  <c r="X205" i="1"/>
  <c r="AB205" i="1" s="1"/>
  <c r="W204" i="1"/>
  <c r="AB204" i="1" s="1"/>
  <c r="U202" i="1"/>
  <c r="AB202" i="1" s="1"/>
  <c r="Y206" i="1"/>
  <c r="AB206" i="1" s="1"/>
  <c r="V203" i="1"/>
  <c r="AB203" i="1" s="1"/>
  <c r="F13" i="1"/>
  <c r="AD193" i="1"/>
  <c r="AT193" i="1" s="1"/>
  <c r="AU193" i="1" s="1"/>
  <c r="AQ206" i="1"/>
  <c r="AT206" i="1" s="1"/>
  <c r="AE194" i="1"/>
  <c r="AT194" i="1" s="1"/>
  <c r="AO204" i="1"/>
  <c r="AT204" i="1" s="1"/>
  <c r="AR207" i="1"/>
  <c r="AT207" i="1" s="1"/>
  <c r="AM202" i="1"/>
  <c r="AT202" i="1" s="1"/>
  <c r="AJ199" i="1"/>
  <c r="AT199" i="1" s="1"/>
  <c r="AK200" i="1"/>
  <c r="AT200" i="1" s="1"/>
  <c r="AF195" i="1"/>
  <c r="AT195" i="1" s="1"/>
  <c r="AH197" i="1"/>
  <c r="AT197" i="1" s="1"/>
  <c r="AP205" i="1"/>
  <c r="AT205" i="1" s="1"/>
  <c r="AN203" i="1"/>
  <c r="AT203" i="1" s="1"/>
  <c r="AL201" i="1"/>
  <c r="AT201" i="1" s="1"/>
  <c r="AS208" i="1"/>
  <c r="AT208" i="1" s="1"/>
  <c r="AI198" i="1"/>
  <c r="AT198" i="1" s="1"/>
  <c r="AG196" i="1"/>
  <c r="AT196" i="1" s="1"/>
  <c r="G13" i="1"/>
  <c r="D195" i="1"/>
  <c r="G194" i="1"/>
  <c r="F194" i="1"/>
  <c r="H194" i="1" s="1"/>
  <c r="AU194" i="1" l="1"/>
  <c r="AU195" i="1" s="1"/>
  <c r="AU196" i="1" s="1"/>
  <c r="AU197" i="1" s="1"/>
  <c r="AU198" i="1" s="1"/>
  <c r="AU199" i="1" s="1"/>
  <c r="AU200" i="1" s="1"/>
  <c r="AU201" i="1" s="1"/>
  <c r="AU202" i="1" s="1"/>
  <c r="AU203" i="1" s="1"/>
  <c r="AU204" i="1" s="1"/>
  <c r="AU205" i="1" s="1"/>
  <c r="AU206" i="1" s="1"/>
  <c r="AU207" i="1" s="1"/>
  <c r="H13" i="1"/>
  <c r="D196" i="1"/>
  <c r="G195" i="1"/>
  <c r="F195" i="1"/>
  <c r="I194" i="1"/>
  <c r="I195" i="1" s="1"/>
  <c r="H195" i="1" l="1"/>
  <c r="D197" i="1"/>
  <c r="G196" i="1"/>
  <c r="I196" i="1" s="1"/>
  <c r="F196" i="1"/>
  <c r="H196" i="1" s="1"/>
  <c r="D198" i="1" l="1"/>
  <c r="G197" i="1"/>
  <c r="I197" i="1" s="1"/>
  <c r="F197" i="1"/>
  <c r="H197" i="1" l="1"/>
  <c r="D199" i="1"/>
  <c r="G198" i="1"/>
  <c r="I198" i="1" s="1"/>
  <c r="F198" i="1"/>
  <c r="H198" i="1" l="1"/>
  <c r="D200" i="1"/>
  <c r="F199" i="1"/>
  <c r="G199" i="1"/>
  <c r="I199" i="1" s="1"/>
  <c r="H199" i="1" l="1"/>
  <c r="D201" i="1"/>
  <c r="G200" i="1"/>
  <c r="I200" i="1" s="1"/>
  <c r="F200" i="1"/>
  <c r="H200" i="1" s="1"/>
  <c r="D202" i="1" l="1"/>
  <c r="G201" i="1"/>
  <c r="I201" i="1" s="1"/>
  <c r="F201" i="1"/>
  <c r="H201" i="1" l="1"/>
  <c r="D203" i="1"/>
  <c r="G202" i="1"/>
  <c r="I202" i="1" s="1"/>
  <c r="F202" i="1"/>
  <c r="H202" i="1" s="1"/>
  <c r="D204" i="1" l="1"/>
  <c r="F203" i="1"/>
  <c r="G203" i="1"/>
  <c r="I203" i="1" s="1"/>
  <c r="H203" i="1" l="1"/>
  <c r="D205" i="1"/>
  <c r="G204" i="1"/>
  <c r="I204" i="1" s="1"/>
  <c r="F204" i="1"/>
  <c r="H204" i="1" l="1"/>
  <c r="D206" i="1"/>
  <c r="G205" i="1"/>
  <c r="I205" i="1" s="1"/>
  <c r="F205" i="1"/>
  <c r="H205" i="1" s="1"/>
  <c r="D207" i="1" l="1"/>
  <c r="F206" i="1"/>
  <c r="G206" i="1"/>
  <c r="I206" i="1" s="1"/>
  <c r="H206" i="1" l="1"/>
  <c r="D208" i="1"/>
  <c r="F207" i="1"/>
  <c r="G207" i="1"/>
  <c r="I207" i="1" s="1"/>
  <c r="H207" i="1" l="1"/>
  <c r="D209" i="1"/>
  <c r="F208" i="1"/>
  <c r="G208" i="1"/>
  <c r="I208" i="1" s="1"/>
  <c r="H208" i="1" l="1"/>
  <c r="D210" i="1"/>
  <c r="G209" i="1"/>
  <c r="I209" i="1" s="1"/>
  <c r="F209" i="1"/>
  <c r="H209" i="1" s="1"/>
  <c r="D211" i="1" l="1"/>
  <c r="F210" i="1"/>
  <c r="G210" i="1"/>
  <c r="I210" i="1" s="1"/>
  <c r="H210" i="1" l="1"/>
  <c r="D212" i="1"/>
  <c r="G211" i="1"/>
  <c r="I211" i="1" s="1"/>
  <c r="F211" i="1"/>
  <c r="H211" i="1" s="1"/>
  <c r="D213" i="1" l="1"/>
  <c r="F212" i="1"/>
  <c r="G212" i="1"/>
  <c r="I212" i="1" s="1"/>
  <c r="H212" i="1" l="1"/>
  <c r="D214" i="1"/>
  <c r="F213" i="1"/>
  <c r="G213" i="1"/>
  <c r="I213" i="1" s="1"/>
  <c r="H213" i="1" l="1"/>
  <c r="D215" i="1"/>
  <c r="F214" i="1"/>
  <c r="G214" i="1"/>
  <c r="I214" i="1" s="1"/>
  <c r="H214" i="1" l="1"/>
  <c r="D216" i="1"/>
  <c r="F215" i="1"/>
  <c r="G215" i="1"/>
  <c r="I215" i="1" s="1"/>
  <c r="H215" i="1" l="1"/>
  <c r="D217" i="1"/>
  <c r="G216" i="1"/>
  <c r="I216" i="1" s="1"/>
  <c r="F216" i="1"/>
  <c r="H216" i="1" l="1"/>
  <c r="D218" i="1"/>
  <c r="F217" i="1"/>
  <c r="G217" i="1"/>
  <c r="I217" i="1" s="1"/>
  <c r="H217" i="1" l="1"/>
  <c r="D219" i="1"/>
  <c r="G218" i="1"/>
  <c r="I218" i="1" s="1"/>
  <c r="F218" i="1"/>
  <c r="H218" i="1" l="1"/>
  <c r="D220" i="1"/>
  <c r="F219" i="1"/>
  <c r="G219" i="1"/>
  <c r="I219" i="1" s="1"/>
  <c r="H219" i="1" l="1"/>
  <c r="D221" i="1"/>
  <c r="F220" i="1"/>
  <c r="G220" i="1"/>
  <c r="I220" i="1" s="1"/>
  <c r="H220" i="1" l="1"/>
  <c r="D222" i="1"/>
  <c r="G221" i="1"/>
  <c r="I221" i="1" s="1"/>
  <c r="F221" i="1"/>
  <c r="H221" i="1" l="1"/>
  <c r="D223" i="1"/>
  <c r="G222" i="1"/>
  <c r="I222" i="1" s="1"/>
  <c r="F222" i="1"/>
  <c r="H222" i="1" s="1"/>
  <c r="D224" i="1" l="1"/>
  <c r="G223" i="1"/>
  <c r="I223" i="1" s="1"/>
  <c r="F223" i="1"/>
  <c r="H223" i="1" l="1"/>
  <c r="D225" i="1"/>
  <c r="G224" i="1"/>
  <c r="I224" i="1" s="1"/>
  <c r="F224" i="1"/>
  <c r="H224" i="1" s="1"/>
  <c r="D226" i="1" l="1"/>
  <c r="G225" i="1"/>
  <c r="I225" i="1" s="1"/>
  <c r="F225" i="1"/>
  <c r="H225" i="1" l="1"/>
  <c r="D227" i="1"/>
  <c r="G226" i="1"/>
  <c r="I226" i="1" s="1"/>
  <c r="F226" i="1"/>
  <c r="H226" i="1" s="1"/>
  <c r="D228" i="1" l="1"/>
  <c r="G227" i="1"/>
  <c r="I227" i="1" s="1"/>
  <c r="F227" i="1"/>
  <c r="H227" i="1" l="1"/>
  <c r="D229" i="1"/>
  <c r="G228" i="1"/>
  <c r="I228" i="1" s="1"/>
  <c r="F228" i="1"/>
  <c r="H228" i="1" s="1"/>
  <c r="D230" i="1" l="1"/>
  <c r="G229" i="1"/>
  <c r="I229" i="1" s="1"/>
  <c r="F229" i="1"/>
  <c r="H229" i="1" s="1"/>
  <c r="D231" i="1" l="1"/>
  <c r="G230" i="1"/>
  <c r="I230" i="1" s="1"/>
  <c r="F230" i="1"/>
  <c r="H230" i="1" s="1"/>
  <c r="D232" i="1" l="1"/>
  <c r="G231" i="1"/>
  <c r="I231" i="1" s="1"/>
  <c r="F231" i="1"/>
  <c r="H231" i="1" l="1"/>
  <c r="D233" i="1"/>
  <c r="G232" i="1"/>
  <c r="I232" i="1" s="1"/>
  <c r="F232" i="1"/>
  <c r="H232" i="1" s="1"/>
  <c r="D234" i="1" l="1"/>
  <c r="F233" i="1"/>
  <c r="G233" i="1"/>
  <c r="I233" i="1" s="1"/>
  <c r="H233" i="1" l="1"/>
  <c r="D235" i="1"/>
  <c r="F234" i="1"/>
  <c r="G234" i="1"/>
  <c r="I234" i="1" s="1"/>
  <c r="H234" i="1" l="1"/>
  <c r="D236" i="1"/>
  <c r="F235" i="1"/>
  <c r="G235" i="1"/>
  <c r="I235" i="1" s="1"/>
  <c r="H235" i="1" l="1"/>
  <c r="D237" i="1"/>
  <c r="F236" i="1"/>
  <c r="G236" i="1"/>
  <c r="I236" i="1" s="1"/>
  <c r="H236" i="1" l="1"/>
  <c r="D238" i="1"/>
  <c r="F237" i="1"/>
  <c r="G237" i="1"/>
  <c r="I237" i="1" s="1"/>
  <c r="H237" i="1" l="1"/>
  <c r="D239" i="1"/>
  <c r="F238" i="1"/>
  <c r="G238" i="1"/>
  <c r="I238" i="1" s="1"/>
  <c r="H238" i="1" l="1"/>
  <c r="D240" i="1"/>
  <c r="F239" i="1"/>
  <c r="G239" i="1"/>
  <c r="I239" i="1" s="1"/>
  <c r="H239" i="1" l="1"/>
  <c r="D241" i="1"/>
  <c r="G240" i="1"/>
  <c r="I240" i="1" s="1"/>
  <c r="F240" i="1"/>
  <c r="H240" i="1" s="1"/>
  <c r="D242" i="1" l="1"/>
  <c r="F241" i="1"/>
  <c r="G241" i="1"/>
  <c r="I241" i="1" s="1"/>
  <c r="H241" i="1" l="1"/>
  <c r="D243" i="1"/>
  <c r="G242" i="1"/>
  <c r="I242" i="1" s="1"/>
  <c r="F242" i="1"/>
  <c r="H242" i="1" l="1"/>
  <c r="D244" i="1"/>
  <c r="F243" i="1"/>
  <c r="G243" i="1"/>
  <c r="I243" i="1" s="1"/>
  <c r="H243" i="1" l="1"/>
  <c r="D245" i="1"/>
  <c r="F244" i="1"/>
  <c r="G244" i="1"/>
  <c r="I244" i="1" s="1"/>
  <c r="H244" i="1" l="1"/>
  <c r="D246" i="1"/>
  <c r="F245" i="1"/>
  <c r="G245" i="1"/>
  <c r="I245" i="1" s="1"/>
  <c r="H245" i="1" l="1"/>
  <c r="D247" i="1"/>
  <c r="G246" i="1"/>
  <c r="I246" i="1" s="1"/>
  <c r="F246" i="1"/>
  <c r="H246" i="1" l="1"/>
  <c r="D248" i="1"/>
  <c r="G247" i="1"/>
  <c r="I247" i="1" s="1"/>
  <c r="F247" i="1"/>
  <c r="H247" i="1" l="1"/>
  <c r="D249" i="1"/>
  <c r="F248" i="1"/>
  <c r="G248" i="1"/>
  <c r="I248" i="1" s="1"/>
  <c r="H248" i="1" l="1"/>
  <c r="D250" i="1"/>
  <c r="F249" i="1"/>
  <c r="G249" i="1"/>
  <c r="I249" i="1" s="1"/>
  <c r="H249" i="1" l="1"/>
  <c r="D251" i="1"/>
  <c r="F250" i="1"/>
  <c r="G250" i="1"/>
  <c r="I250" i="1" s="1"/>
  <c r="H250" i="1" l="1"/>
  <c r="D252" i="1"/>
  <c r="F251" i="1"/>
  <c r="G251" i="1"/>
  <c r="I251" i="1" s="1"/>
  <c r="H251" i="1" l="1"/>
  <c r="D253" i="1"/>
  <c r="F252" i="1"/>
  <c r="G252" i="1"/>
  <c r="I252" i="1" s="1"/>
  <c r="H252" i="1" l="1"/>
  <c r="D254" i="1"/>
  <c r="G253" i="1"/>
  <c r="I253" i="1" s="1"/>
  <c r="F253" i="1"/>
  <c r="H253" i="1" s="1"/>
  <c r="D255" i="1" l="1"/>
  <c r="G254" i="1"/>
  <c r="I254" i="1" s="1"/>
  <c r="F254" i="1"/>
  <c r="H254" i="1" s="1"/>
  <c r="D256" i="1" l="1"/>
  <c r="G255" i="1"/>
  <c r="I255" i="1" s="1"/>
  <c r="F255" i="1"/>
  <c r="H255" i="1" l="1"/>
  <c r="D257" i="1"/>
  <c r="F256" i="1"/>
  <c r="G256" i="1"/>
  <c r="I256" i="1" s="1"/>
  <c r="H256" i="1" l="1"/>
  <c r="D258" i="1"/>
  <c r="G257" i="1"/>
  <c r="I257" i="1" s="1"/>
  <c r="F257" i="1"/>
  <c r="H257" i="1" l="1"/>
  <c r="D259" i="1"/>
  <c r="G258" i="1"/>
  <c r="I258" i="1" s="1"/>
  <c r="F258" i="1"/>
  <c r="H258" i="1" s="1"/>
  <c r="D260" i="1" l="1"/>
  <c r="G259" i="1"/>
  <c r="I259" i="1" s="1"/>
  <c r="F259" i="1"/>
  <c r="H259" i="1" l="1"/>
  <c r="D261" i="1"/>
  <c r="G260" i="1"/>
  <c r="I260" i="1" s="1"/>
  <c r="F260" i="1"/>
  <c r="H260" i="1" s="1"/>
  <c r="D262" i="1" l="1"/>
  <c r="F261" i="1"/>
  <c r="G261" i="1"/>
  <c r="I261" i="1" s="1"/>
  <c r="H261" i="1" l="1"/>
  <c r="D263" i="1"/>
  <c r="G262" i="1"/>
  <c r="I262" i="1" s="1"/>
  <c r="F262" i="1"/>
  <c r="H262" i="1" s="1"/>
  <c r="D264" i="1" l="1"/>
  <c r="G263" i="1"/>
  <c r="I263" i="1" s="1"/>
  <c r="F263" i="1"/>
  <c r="H263" i="1" l="1"/>
  <c r="D265" i="1"/>
  <c r="G264" i="1"/>
  <c r="I264" i="1" s="1"/>
  <c r="F264" i="1"/>
  <c r="H264" i="1" s="1"/>
  <c r="D266" i="1" l="1"/>
  <c r="F265" i="1"/>
  <c r="G265" i="1"/>
  <c r="I265" i="1" s="1"/>
  <c r="H265" i="1" l="1"/>
  <c r="D267" i="1"/>
  <c r="F266" i="1"/>
  <c r="G266" i="1"/>
  <c r="I266" i="1" s="1"/>
  <c r="H266" i="1" l="1"/>
  <c r="D268" i="1"/>
  <c r="G267" i="1"/>
  <c r="I267" i="1" s="1"/>
  <c r="F267" i="1"/>
  <c r="H267" i="1" l="1"/>
  <c r="D269" i="1"/>
  <c r="G268" i="1"/>
  <c r="I268" i="1" s="1"/>
  <c r="F268" i="1"/>
  <c r="H268" i="1" s="1"/>
  <c r="D270" i="1" l="1"/>
  <c r="G269" i="1"/>
  <c r="I269" i="1" s="1"/>
  <c r="F269" i="1"/>
  <c r="H269" i="1" s="1"/>
  <c r="D271" i="1" l="1"/>
  <c r="F270" i="1"/>
  <c r="G270" i="1"/>
  <c r="I270" i="1" s="1"/>
  <c r="H270" i="1" l="1"/>
  <c r="D272" i="1"/>
  <c r="F271" i="1"/>
  <c r="G271" i="1"/>
  <c r="I271" i="1" s="1"/>
  <c r="H271" i="1" l="1"/>
  <c r="D273" i="1"/>
  <c r="G272" i="1"/>
  <c r="I272" i="1" s="1"/>
  <c r="F272" i="1"/>
  <c r="H272" i="1" l="1"/>
  <c r="D274" i="1"/>
  <c r="G273" i="1"/>
  <c r="I273" i="1" s="1"/>
  <c r="F273" i="1"/>
  <c r="H273" i="1" s="1"/>
  <c r="D275" i="1" l="1"/>
  <c r="F274" i="1"/>
  <c r="H274" i="1" s="1"/>
  <c r="G274" i="1"/>
  <c r="I274" i="1" s="1"/>
  <c r="D276" i="1" l="1"/>
  <c r="F275" i="1"/>
  <c r="H275" i="1" s="1"/>
  <c r="G275" i="1"/>
  <c r="I275" i="1" s="1"/>
  <c r="D277" i="1" l="1"/>
  <c r="F276" i="1"/>
  <c r="G276" i="1"/>
  <c r="I276" i="1" s="1"/>
  <c r="H276" i="1" l="1"/>
  <c r="D278" i="1"/>
  <c r="F277" i="1"/>
  <c r="G277" i="1"/>
  <c r="I277" i="1" s="1"/>
  <c r="H277" i="1" l="1"/>
  <c r="D279" i="1"/>
  <c r="G278" i="1"/>
  <c r="I278" i="1" s="1"/>
  <c r="F278" i="1"/>
  <c r="H278" i="1" s="1"/>
  <c r="D280" i="1" l="1"/>
  <c r="G279" i="1"/>
  <c r="I279" i="1" s="1"/>
  <c r="F279" i="1"/>
  <c r="H279" i="1" l="1"/>
  <c r="D281" i="1"/>
  <c r="F280" i="1"/>
  <c r="G280" i="1"/>
  <c r="I280" i="1" s="1"/>
  <c r="H280" i="1" l="1"/>
  <c r="D282" i="1"/>
  <c r="G281" i="1"/>
  <c r="I281" i="1" s="1"/>
  <c r="F281" i="1"/>
  <c r="H281" i="1" l="1"/>
  <c r="D283" i="1"/>
  <c r="F282" i="1"/>
  <c r="G282" i="1"/>
  <c r="I282" i="1" s="1"/>
  <c r="H282" i="1" l="1"/>
  <c r="D284" i="1"/>
  <c r="G283" i="1"/>
  <c r="I283" i="1" s="1"/>
  <c r="F283" i="1"/>
  <c r="H283" i="1" l="1"/>
  <c r="D285" i="1"/>
  <c r="G284" i="1"/>
  <c r="I284" i="1" s="1"/>
  <c r="F284" i="1"/>
  <c r="H284" i="1" s="1"/>
  <c r="D286" i="1" l="1"/>
  <c r="G285" i="1"/>
  <c r="I285" i="1" s="1"/>
  <c r="F285" i="1"/>
  <c r="H285" i="1" s="1"/>
  <c r="D287" i="1" l="1"/>
  <c r="G286" i="1"/>
  <c r="I286" i="1" s="1"/>
  <c r="F286" i="1"/>
  <c r="H286" i="1" s="1"/>
  <c r="D288" i="1" l="1"/>
  <c r="F287" i="1"/>
  <c r="G287" i="1"/>
  <c r="I287" i="1" s="1"/>
  <c r="H287" i="1" l="1"/>
  <c r="D289" i="1"/>
  <c r="G288" i="1"/>
  <c r="I288" i="1" s="1"/>
  <c r="F288" i="1"/>
  <c r="H288" i="1" l="1"/>
  <c r="D290" i="1"/>
  <c r="G289" i="1"/>
  <c r="I289" i="1" s="1"/>
  <c r="F289" i="1"/>
  <c r="H289" i="1" l="1"/>
  <c r="D291" i="1"/>
  <c r="G290" i="1"/>
  <c r="I290" i="1" s="1"/>
  <c r="F290" i="1"/>
  <c r="H290" i="1" l="1"/>
  <c r="D292" i="1"/>
  <c r="G291" i="1"/>
  <c r="I291" i="1" s="1"/>
  <c r="F291" i="1"/>
  <c r="H291" i="1" l="1"/>
  <c r="D293" i="1"/>
  <c r="F292" i="1"/>
  <c r="G292" i="1"/>
  <c r="I292" i="1" s="1"/>
  <c r="H292" i="1" l="1"/>
  <c r="D294" i="1"/>
  <c r="F293" i="1"/>
  <c r="H293" i="1" s="1"/>
  <c r="G293" i="1"/>
  <c r="I293" i="1" s="1"/>
  <c r="D295" i="1" l="1"/>
  <c r="G294" i="1"/>
  <c r="I294" i="1" s="1"/>
  <c r="F294" i="1"/>
  <c r="H294" i="1" l="1"/>
  <c r="D296" i="1"/>
  <c r="G295" i="1"/>
  <c r="I295" i="1" s="1"/>
  <c r="F295" i="1"/>
  <c r="H295" i="1" s="1"/>
  <c r="D297" i="1" l="1"/>
  <c r="G296" i="1"/>
  <c r="I296" i="1" s="1"/>
  <c r="F296" i="1"/>
  <c r="H296" i="1" l="1"/>
  <c r="D298" i="1"/>
  <c r="F297" i="1"/>
  <c r="G297" i="1"/>
  <c r="I297" i="1" s="1"/>
  <c r="H297" i="1" l="1"/>
  <c r="D299" i="1"/>
  <c r="F298" i="1"/>
  <c r="G298" i="1"/>
  <c r="I298" i="1" s="1"/>
  <c r="H298" i="1" l="1"/>
  <c r="D300" i="1"/>
  <c r="G299" i="1"/>
  <c r="I299" i="1" s="1"/>
  <c r="F299" i="1"/>
  <c r="H299" i="1" l="1"/>
  <c r="D301" i="1"/>
  <c r="G300" i="1"/>
  <c r="I300" i="1" s="1"/>
  <c r="F300" i="1"/>
  <c r="H300" i="1" l="1"/>
  <c r="D302" i="1"/>
  <c r="G301" i="1"/>
  <c r="I301" i="1" s="1"/>
  <c r="F301" i="1"/>
  <c r="H301" i="1" l="1"/>
  <c r="D303" i="1"/>
  <c r="F302" i="1"/>
  <c r="G302" i="1"/>
  <c r="I302" i="1" s="1"/>
  <c r="H302" i="1" l="1"/>
  <c r="D304" i="1"/>
  <c r="F303" i="1"/>
  <c r="H303" i="1" s="1"/>
  <c r="G303" i="1"/>
  <c r="I303" i="1" s="1"/>
  <c r="D305" i="1" l="1"/>
  <c r="G304" i="1"/>
  <c r="I304" i="1" s="1"/>
  <c r="F304" i="1"/>
  <c r="H304" i="1" s="1"/>
  <c r="D306" i="1" l="1"/>
  <c r="G305" i="1"/>
  <c r="I305" i="1" s="1"/>
  <c r="F305" i="1"/>
  <c r="H305" i="1" l="1"/>
  <c r="D307" i="1"/>
  <c r="F306" i="1"/>
  <c r="G306" i="1"/>
  <c r="I306" i="1" s="1"/>
  <c r="H306" i="1" l="1"/>
  <c r="D308" i="1"/>
  <c r="F307" i="1"/>
  <c r="G307" i="1"/>
  <c r="I307" i="1" s="1"/>
  <c r="H307" i="1" l="1"/>
  <c r="D309" i="1"/>
  <c r="F308" i="1"/>
  <c r="G308" i="1"/>
  <c r="I308" i="1" s="1"/>
  <c r="H308" i="1" l="1"/>
  <c r="D310" i="1"/>
  <c r="F309" i="1"/>
  <c r="G309" i="1"/>
  <c r="I309" i="1" s="1"/>
  <c r="H309" i="1" l="1"/>
  <c r="D311" i="1"/>
  <c r="G310" i="1"/>
  <c r="I310" i="1" s="1"/>
  <c r="F310" i="1"/>
  <c r="H310" i="1" s="1"/>
  <c r="D312" i="1" l="1"/>
  <c r="G311" i="1"/>
  <c r="I311" i="1" s="1"/>
  <c r="F311" i="1"/>
  <c r="H311" i="1" l="1"/>
  <c r="D313" i="1"/>
  <c r="F312" i="1"/>
  <c r="G312" i="1"/>
  <c r="I312" i="1" s="1"/>
  <c r="H312" i="1" l="1"/>
  <c r="D314" i="1"/>
  <c r="G313" i="1"/>
  <c r="I313" i="1" s="1"/>
  <c r="F313" i="1"/>
  <c r="H313" i="1" l="1"/>
  <c r="D315" i="1"/>
  <c r="G314" i="1"/>
  <c r="I314" i="1" s="1"/>
  <c r="F314" i="1"/>
  <c r="H314" i="1" s="1"/>
  <c r="D316" i="1" l="1"/>
  <c r="G315" i="1"/>
  <c r="I315" i="1" s="1"/>
  <c r="F315" i="1"/>
  <c r="H315" i="1" s="1"/>
  <c r="D317" i="1" l="1"/>
  <c r="G316" i="1"/>
  <c r="I316" i="1" s="1"/>
  <c r="F316" i="1"/>
  <c r="H316" i="1" s="1"/>
  <c r="D318" i="1" l="1"/>
  <c r="F317" i="1"/>
  <c r="G317" i="1"/>
  <c r="I317" i="1" s="1"/>
  <c r="H317" i="1" l="1"/>
  <c r="D319" i="1"/>
  <c r="G318" i="1"/>
  <c r="I318" i="1" s="1"/>
  <c r="F318" i="1"/>
  <c r="H318" i="1" s="1"/>
  <c r="D320" i="1" l="1"/>
  <c r="F319" i="1"/>
  <c r="H319" i="1" s="1"/>
  <c r="G319" i="1"/>
  <c r="I319" i="1" s="1"/>
  <c r="D321" i="1" l="1"/>
  <c r="G320" i="1"/>
  <c r="I320" i="1" s="1"/>
  <c r="F320" i="1"/>
  <c r="H320" i="1" l="1"/>
  <c r="D322" i="1"/>
  <c r="G321" i="1"/>
  <c r="I321" i="1" s="1"/>
  <c r="F321" i="1"/>
  <c r="H321" i="1" s="1"/>
  <c r="D323" i="1" l="1"/>
  <c r="G322" i="1"/>
  <c r="I322" i="1" s="1"/>
  <c r="F322" i="1"/>
  <c r="H322" i="1" s="1"/>
  <c r="D324" i="1" l="1"/>
  <c r="G323" i="1"/>
  <c r="I323" i="1" s="1"/>
  <c r="F323" i="1"/>
  <c r="H323" i="1" s="1"/>
  <c r="D325" i="1" l="1"/>
  <c r="F324" i="1"/>
  <c r="G324" i="1"/>
  <c r="I324" i="1" s="1"/>
  <c r="H324" i="1" l="1"/>
  <c r="D326" i="1"/>
  <c r="F325" i="1"/>
  <c r="G325" i="1"/>
  <c r="I325" i="1" s="1"/>
  <c r="H325" i="1" l="1"/>
  <c r="D327" i="1"/>
  <c r="G326" i="1"/>
  <c r="I326" i="1" s="1"/>
  <c r="F326" i="1"/>
  <c r="H326" i="1" l="1"/>
  <c r="D328" i="1"/>
  <c r="G327" i="1"/>
  <c r="I327" i="1" s="1"/>
  <c r="F327" i="1"/>
  <c r="H327" i="1" l="1"/>
  <c r="D329" i="1"/>
  <c r="G328" i="1"/>
  <c r="I328" i="1" s="1"/>
  <c r="F328" i="1"/>
  <c r="H328" i="1" s="1"/>
  <c r="D330" i="1" l="1"/>
  <c r="F329" i="1"/>
  <c r="G329" i="1"/>
  <c r="I329" i="1" s="1"/>
  <c r="H329" i="1" l="1"/>
  <c r="D331" i="1"/>
  <c r="F330" i="1"/>
  <c r="G330" i="1"/>
  <c r="I330" i="1" s="1"/>
  <c r="H330" i="1" l="1"/>
  <c r="D332" i="1"/>
  <c r="G331" i="1"/>
  <c r="I331" i="1" s="1"/>
  <c r="F331" i="1"/>
  <c r="H331" i="1" s="1"/>
  <c r="D333" i="1" l="1"/>
  <c r="G332" i="1"/>
  <c r="I332" i="1" s="1"/>
  <c r="F332" i="1"/>
  <c r="H332" i="1" l="1"/>
  <c r="D334" i="1"/>
  <c r="F333" i="1"/>
  <c r="G333" i="1"/>
  <c r="I333" i="1" s="1"/>
  <c r="H333" i="1" l="1"/>
  <c r="D335" i="1"/>
  <c r="F334" i="1"/>
  <c r="G334" i="1"/>
  <c r="I334" i="1" s="1"/>
  <c r="H334" i="1" l="1"/>
  <c r="D336" i="1"/>
  <c r="F335" i="1"/>
  <c r="G335" i="1"/>
  <c r="I335" i="1" s="1"/>
  <c r="H335" i="1" l="1"/>
  <c r="D337" i="1"/>
  <c r="G336" i="1"/>
  <c r="I336" i="1" s="1"/>
  <c r="F336" i="1"/>
  <c r="H336" i="1" s="1"/>
  <c r="D338" i="1" l="1"/>
  <c r="G337" i="1"/>
  <c r="I337" i="1" s="1"/>
  <c r="F337" i="1"/>
  <c r="H337" i="1" s="1"/>
  <c r="D339" i="1" l="1"/>
  <c r="F338" i="1"/>
  <c r="G338" i="1"/>
  <c r="I338" i="1" s="1"/>
  <c r="H338" i="1" l="1"/>
  <c r="D340" i="1"/>
  <c r="F339" i="1"/>
  <c r="G339" i="1"/>
  <c r="I339" i="1" s="1"/>
  <c r="H339" i="1" l="1"/>
  <c r="D341" i="1"/>
  <c r="F340" i="1"/>
  <c r="G340" i="1"/>
  <c r="I340" i="1" s="1"/>
  <c r="H340" i="1" l="1"/>
  <c r="D342" i="1"/>
  <c r="F341" i="1"/>
  <c r="G341" i="1"/>
  <c r="I341" i="1" s="1"/>
  <c r="H341" i="1" l="1"/>
  <c r="D343" i="1"/>
  <c r="G342" i="1"/>
  <c r="I342" i="1" s="1"/>
  <c r="F342" i="1"/>
  <c r="H342" i="1" s="1"/>
  <c r="D344" i="1" l="1"/>
  <c r="G343" i="1"/>
  <c r="I343" i="1" s="1"/>
  <c r="F343" i="1"/>
  <c r="H343" i="1" s="1"/>
  <c r="D345" i="1" l="1"/>
  <c r="F344" i="1"/>
  <c r="G344" i="1"/>
  <c r="I344" i="1" s="1"/>
  <c r="H344" i="1" l="1"/>
  <c r="D346" i="1"/>
  <c r="F345" i="1"/>
  <c r="H345" i="1" s="1"/>
  <c r="G345" i="1"/>
  <c r="I345" i="1" s="1"/>
  <c r="D347" i="1" l="1"/>
  <c r="G346" i="1"/>
  <c r="I346" i="1" s="1"/>
  <c r="F346" i="1"/>
  <c r="H346" i="1" s="1"/>
  <c r="D348" i="1" l="1"/>
  <c r="G347" i="1"/>
  <c r="I347" i="1" s="1"/>
  <c r="F347" i="1"/>
  <c r="H347" i="1" s="1"/>
  <c r="D349" i="1" l="1"/>
  <c r="G348" i="1"/>
  <c r="I348" i="1" s="1"/>
  <c r="F348" i="1"/>
  <c r="H348" i="1" s="1"/>
  <c r="D350" i="1" l="1"/>
  <c r="G349" i="1"/>
  <c r="I349" i="1" s="1"/>
  <c r="F349" i="1"/>
  <c r="H349" i="1" l="1"/>
  <c r="D351" i="1"/>
  <c r="G350" i="1"/>
  <c r="I350" i="1" s="1"/>
  <c r="F350" i="1"/>
  <c r="H350" i="1" s="1"/>
  <c r="D352" i="1" l="1"/>
  <c r="F351" i="1"/>
  <c r="G351" i="1"/>
  <c r="I351" i="1" s="1"/>
  <c r="H351" i="1" l="1"/>
  <c r="D353" i="1"/>
  <c r="G352" i="1"/>
  <c r="I352" i="1" s="1"/>
  <c r="F352" i="1"/>
  <c r="H352" i="1" l="1"/>
  <c r="D354" i="1"/>
  <c r="G353" i="1"/>
  <c r="I353" i="1" s="1"/>
  <c r="F353" i="1"/>
  <c r="H353" i="1" s="1"/>
  <c r="D355" i="1" l="1"/>
  <c r="G354" i="1"/>
  <c r="I354" i="1" s="1"/>
  <c r="F354" i="1"/>
  <c r="H354" i="1" s="1"/>
  <c r="D356" i="1" l="1"/>
  <c r="G355" i="1"/>
  <c r="I355" i="1" s="1"/>
  <c r="F355" i="1"/>
  <c r="H355" i="1" s="1"/>
  <c r="D357" i="1" l="1"/>
  <c r="F356" i="1"/>
  <c r="H356" i="1" s="1"/>
  <c r="G356" i="1"/>
  <c r="I356" i="1" s="1"/>
  <c r="D358" i="1" l="1"/>
  <c r="G357" i="1"/>
  <c r="I357" i="1" s="1"/>
  <c r="F357" i="1"/>
  <c r="H357" i="1" s="1"/>
  <c r="D359" i="1" l="1"/>
  <c r="G358" i="1"/>
  <c r="I358" i="1" s="1"/>
  <c r="F358" i="1"/>
  <c r="H358" i="1" l="1"/>
  <c r="D360" i="1"/>
  <c r="G359" i="1"/>
  <c r="I359" i="1" s="1"/>
  <c r="F359" i="1"/>
  <c r="H359" i="1" l="1"/>
  <c r="D361" i="1"/>
  <c r="F360" i="1"/>
  <c r="G360" i="1"/>
  <c r="I360" i="1" s="1"/>
  <c r="H360" i="1" l="1"/>
  <c r="D362" i="1"/>
  <c r="G361" i="1"/>
  <c r="I361" i="1" s="1"/>
  <c r="F361" i="1"/>
  <c r="H361" i="1" s="1"/>
  <c r="D363" i="1" l="1"/>
  <c r="F362" i="1"/>
  <c r="G362" i="1"/>
  <c r="I362" i="1" s="1"/>
  <c r="H362" i="1" l="1"/>
  <c r="D364" i="1"/>
  <c r="G363" i="1"/>
  <c r="I363" i="1" s="1"/>
  <c r="F363" i="1"/>
  <c r="H363" i="1" l="1"/>
  <c r="D365" i="1"/>
  <c r="F364" i="1"/>
  <c r="G364" i="1"/>
  <c r="I364" i="1" s="1"/>
  <c r="H364" i="1" l="1"/>
  <c r="D366" i="1"/>
  <c r="G365" i="1"/>
  <c r="I365" i="1" s="1"/>
  <c r="F365" i="1"/>
  <c r="H365" i="1" s="1"/>
  <c r="D367" i="1" l="1"/>
  <c r="F366" i="1"/>
  <c r="G366" i="1"/>
  <c r="I366" i="1" s="1"/>
  <c r="H366" i="1" l="1"/>
  <c r="D368" i="1"/>
  <c r="F367" i="1"/>
  <c r="G367" i="1"/>
  <c r="I367" i="1" s="1"/>
  <c r="H367" i="1" l="1"/>
  <c r="D369" i="1"/>
  <c r="G368" i="1"/>
  <c r="I368" i="1" s="1"/>
  <c r="F368" i="1"/>
  <c r="H368" i="1" s="1"/>
  <c r="D370" i="1" l="1"/>
  <c r="G369" i="1"/>
  <c r="I369" i="1" s="1"/>
  <c r="F369" i="1"/>
  <c r="H369" i="1" s="1"/>
  <c r="D371" i="1" l="1"/>
  <c r="F370" i="1"/>
  <c r="G370" i="1"/>
  <c r="I370" i="1" s="1"/>
  <c r="H370" i="1" l="1"/>
  <c r="D372" i="1"/>
  <c r="F371" i="1"/>
  <c r="G371" i="1"/>
  <c r="I371" i="1" s="1"/>
  <c r="H371" i="1" l="1"/>
  <c r="D373" i="1"/>
  <c r="F372" i="1"/>
  <c r="G372" i="1"/>
  <c r="I372" i="1" s="1"/>
  <c r="H372" i="1" l="1"/>
  <c r="F373" i="1"/>
  <c r="G373" i="1"/>
  <c r="I373" i="1" s="1"/>
  <c r="I374" i="1" s="1"/>
  <c r="I375" i="1" s="1"/>
  <c r="I376" i="1" s="1"/>
  <c r="I377" i="1" s="1"/>
  <c r="H373" i="1" l="1"/>
</calcChain>
</file>

<file path=xl/sharedStrings.xml><?xml version="1.0" encoding="utf-8"?>
<sst xmlns="http://schemas.openxmlformats.org/spreadsheetml/2006/main" count="389" uniqueCount="54">
  <si>
    <t>ASSUMPTIONS</t>
  </si>
  <si>
    <t>Annual interest rate</t>
  </si>
  <si>
    <t>Annual</t>
  </si>
  <si>
    <t>Monthly interest rate</t>
  </si>
  <si>
    <t>Monthly</t>
  </si>
  <si>
    <t>(30/360)</t>
  </si>
  <si>
    <t>Loan Amount</t>
  </si>
  <si>
    <r>
      <t xml:space="preserve">CAPITAL + INTERESTS </t>
    </r>
    <r>
      <rPr>
        <b/>
        <sz val="16.2"/>
        <color rgb="FFFF0000"/>
        <rFont val="Tahoma"/>
        <family val="2"/>
      </rPr>
      <t>( CALCULATION METHOD 30/360)</t>
    </r>
  </si>
  <si>
    <t>Units</t>
  </si>
  <si>
    <t>Month</t>
  </si>
  <si>
    <t>Payment
( I + A)</t>
  </si>
  <si>
    <t>Interests</t>
  </si>
  <si>
    <t>Capital</t>
  </si>
  <si>
    <t>Interests + Capital</t>
  </si>
  <si>
    <t>Capital Amortization</t>
  </si>
  <si>
    <t>Lotes</t>
  </si>
  <si>
    <t>YEAR</t>
  </si>
  <si>
    <t>I + C</t>
  </si>
  <si>
    <t>Interés</t>
  </si>
  <si>
    <t>TOTAL</t>
  </si>
  <si>
    <t>year 1</t>
  </si>
  <si>
    <t>year2</t>
  </si>
  <si>
    <t>year3</t>
  </si>
  <si>
    <t>year4</t>
  </si>
  <si>
    <t>year5</t>
  </si>
  <si>
    <t>year6</t>
  </si>
  <si>
    <t>year7</t>
  </si>
  <si>
    <t>year8</t>
  </si>
  <si>
    <t>year9</t>
  </si>
  <si>
    <t>year 10</t>
  </si>
  <si>
    <t>year 11</t>
  </si>
  <si>
    <t>year 12</t>
  </si>
  <si>
    <t>year13</t>
  </si>
  <si>
    <t>year14</t>
  </si>
  <si>
    <t>year15</t>
  </si>
  <si>
    <t>year16</t>
  </si>
  <si>
    <t>year17</t>
  </si>
  <si>
    <t>year18</t>
  </si>
  <si>
    <t>year19</t>
  </si>
  <si>
    <t>year20</t>
  </si>
  <si>
    <t>year21</t>
  </si>
  <si>
    <t>year22</t>
  </si>
  <si>
    <t>year23</t>
  </si>
  <si>
    <t>year24</t>
  </si>
  <si>
    <t>year25</t>
  </si>
  <si>
    <t>year26</t>
  </si>
  <si>
    <t>year27</t>
  </si>
  <si>
    <t>year28</t>
  </si>
  <si>
    <t>year29</t>
  </si>
  <si>
    <t>year30</t>
  </si>
  <si>
    <t>DATE</t>
  </si>
  <si>
    <t>Year</t>
  </si>
  <si>
    <t>Loan Term (months)</t>
  </si>
  <si>
    <t>DEBT AMORTIZATION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</si>
</sst>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_-;\-* #,##0_-;_-* &quot;-&quot;??_-;_-@_-"/>
    <numFmt numFmtId="166" formatCode="0.0000%"/>
    <numFmt numFmtId="167" formatCode="0.000%"/>
    <numFmt numFmtId="168" formatCode="#,##0;[Red]\(#,##0\)"/>
    <numFmt numFmtId="169" formatCode="#,##0_ ;\-#,##0\ "/>
  </numFmts>
  <fonts count="1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5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Tahoma"/>
      <family val="2"/>
    </font>
    <font>
      <b/>
      <sz val="18"/>
      <name val="Tahoma"/>
      <family val="2"/>
    </font>
    <font>
      <b/>
      <sz val="16.2"/>
      <color rgb="FFFF0000"/>
      <name val="Tahoma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25"/>
      <color theme="1"/>
      <name val="Arial"/>
      <family val="2"/>
    </font>
    <font>
      <b/>
      <sz val="20"/>
      <color theme="1"/>
      <name val="Aptos Narrow"/>
      <family val="2"/>
      <scheme val="minor"/>
    </font>
    <font>
      <b/>
      <sz val="30"/>
      <color rgb="FF00206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0" fontId="1" fillId="0" borderId="0" xfId="1" applyAlignment="1">
      <alignment horizontal="center"/>
    </xf>
    <xf numFmtId="165" fontId="0" fillId="0" borderId="0" xfId="2" applyNumberFormat="1" applyFont="1"/>
    <xf numFmtId="0" fontId="3" fillId="0" borderId="0" xfId="1" applyFont="1" applyAlignment="1">
      <alignment horizontal="left"/>
    </xf>
    <xf numFmtId="0" fontId="3" fillId="0" borderId="0" xfId="1" applyFont="1"/>
    <xf numFmtId="10" fontId="0" fillId="0" borderId="0" xfId="3" applyNumberFormat="1" applyFont="1"/>
    <xf numFmtId="166" fontId="0" fillId="0" borderId="0" xfId="3" applyNumberFormat="1" applyFont="1"/>
    <xf numFmtId="167" fontId="0" fillId="0" borderId="0" xfId="3" applyNumberFormat="1" applyFont="1"/>
    <xf numFmtId="168" fontId="1" fillId="0" borderId="0" xfId="1" applyNumberFormat="1"/>
    <xf numFmtId="165" fontId="1" fillId="0" borderId="0" xfId="2" applyNumberFormat="1" applyFont="1"/>
    <xf numFmtId="0" fontId="4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9" fontId="1" fillId="0" borderId="0" xfId="3" applyFont="1"/>
    <xf numFmtId="9" fontId="0" fillId="0" borderId="0" xfId="3" applyFont="1"/>
    <xf numFmtId="0" fontId="4" fillId="2" borderId="0" xfId="1" applyFont="1" applyFill="1" applyAlignment="1">
      <alignment vertical="center"/>
    </xf>
    <xf numFmtId="0" fontId="4" fillId="2" borderId="3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164" fontId="3" fillId="0" borderId="0" xfId="2" applyFont="1"/>
    <xf numFmtId="165" fontId="1" fillId="0" borderId="0" xfId="1" applyNumberFormat="1"/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2" borderId="6" xfId="1" applyFont="1" applyFill="1" applyBorder="1" applyAlignment="1">
      <alignment horizontal="center" vertical="center"/>
    </xf>
    <xf numFmtId="168" fontId="5" fillId="2" borderId="2" xfId="1" applyNumberFormat="1" applyFont="1" applyFill="1" applyBorder="1" applyAlignment="1">
      <alignment horizontal="center" vertical="center"/>
    </xf>
    <xf numFmtId="0" fontId="1" fillId="3" borderId="0" xfId="1" applyFill="1"/>
    <xf numFmtId="0" fontId="6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8" fontId="4" fillId="0" borderId="2" xfId="1" applyNumberFormat="1" applyFont="1" applyBorder="1" applyAlignment="1">
      <alignment horizontal="center" vertical="center"/>
    </xf>
    <xf numFmtId="0" fontId="1" fillId="4" borderId="0" xfId="1" applyFill="1"/>
    <xf numFmtId="0" fontId="4" fillId="4" borderId="0" xfId="1" applyFont="1" applyFill="1" applyAlignment="1">
      <alignment vertical="center"/>
    </xf>
    <xf numFmtId="37" fontId="11" fillId="4" borderId="0" xfId="1" applyNumberFormat="1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165" fontId="9" fillId="2" borderId="0" xfId="1" applyNumberFormat="1" applyFont="1" applyFill="1" applyAlignment="1">
      <alignment vertical="center"/>
    </xf>
    <xf numFmtId="0" fontId="5" fillId="2" borderId="9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4" fontId="4" fillId="0" borderId="6" xfId="1" applyNumberFormat="1" applyFont="1" applyBorder="1" applyAlignment="1">
      <alignment horizontal="left" vertical="center"/>
    </xf>
    <xf numFmtId="39" fontId="4" fillId="2" borderId="0" xfId="1" applyNumberFormat="1" applyFont="1" applyFill="1" applyAlignment="1">
      <alignment horizontal="center" vertical="center"/>
    </xf>
    <xf numFmtId="37" fontId="4" fillId="2" borderId="0" xfId="1" applyNumberFormat="1" applyFont="1" applyFill="1" applyAlignment="1">
      <alignment horizontal="center" vertical="center"/>
    </xf>
    <xf numFmtId="169" fontId="4" fillId="2" borderId="0" xfId="1" applyNumberFormat="1" applyFont="1" applyFill="1" applyAlignment="1">
      <alignment horizontal="center" vertical="center"/>
    </xf>
    <xf numFmtId="169" fontId="4" fillId="2" borderId="7" xfId="1" applyNumberFormat="1" applyFont="1" applyFill="1" applyBorder="1" applyAlignment="1">
      <alignment horizontal="center" vertical="center"/>
    </xf>
    <xf numFmtId="168" fontId="4" fillId="3" borderId="12" xfId="1" applyNumberFormat="1" applyFont="1" applyFill="1" applyBorder="1" applyAlignment="1">
      <alignment horizontal="center" vertical="center"/>
    </xf>
    <xf numFmtId="168" fontId="4" fillId="2" borderId="10" xfId="1" applyNumberFormat="1" applyFont="1" applyFill="1" applyBorder="1" applyAlignment="1">
      <alignment horizontal="center" vertical="center"/>
    </xf>
    <xf numFmtId="168" fontId="4" fillId="2" borderId="2" xfId="1" applyNumberFormat="1" applyFont="1" applyFill="1" applyBorder="1" applyAlignment="1">
      <alignment horizontal="center" vertical="center"/>
    </xf>
    <xf numFmtId="168" fontId="4" fillId="3" borderId="13" xfId="1" applyNumberFormat="1" applyFont="1" applyFill="1" applyBorder="1" applyAlignment="1">
      <alignment horizontal="center" vertical="center"/>
    </xf>
    <xf numFmtId="168" fontId="4" fillId="2" borderId="6" xfId="1" applyNumberFormat="1" applyFont="1" applyFill="1" applyBorder="1" applyAlignment="1">
      <alignment horizontal="center" vertical="center"/>
    </xf>
    <xf numFmtId="168" fontId="4" fillId="3" borderId="14" xfId="1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horizontal="center"/>
    </xf>
    <xf numFmtId="165" fontId="3" fillId="0" borderId="0" xfId="2" applyNumberFormat="1" applyFont="1"/>
    <xf numFmtId="168" fontId="4" fillId="5" borderId="14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168" fontId="4" fillId="5" borderId="15" xfId="1" applyNumberFormat="1" applyFont="1" applyFill="1" applyBorder="1" applyAlignment="1">
      <alignment horizontal="center" vertical="center"/>
    </xf>
    <xf numFmtId="168" fontId="4" fillId="3" borderId="15" xfId="1" applyNumberFormat="1" applyFont="1" applyFill="1" applyBorder="1" applyAlignment="1">
      <alignment horizontal="center" vertical="center"/>
    </xf>
    <xf numFmtId="168" fontId="4" fillId="3" borderId="16" xfId="1" applyNumberFormat="1" applyFont="1" applyFill="1" applyBorder="1" applyAlignment="1">
      <alignment horizontal="center" vertical="center"/>
    </xf>
    <xf numFmtId="168" fontId="4" fillId="5" borderId="16" xfId="1" applyNumberFormat="1" applyFont="1" applyFill="1" applyBorder="1" applyAlignment="1">
      <alignment horizontal="center" vertical="center"/>
    </xf>
    <xf numFmtId="39" fontId="5" fillId="2" borderId="0" xfId="1" applyNumberFormat="1" applyFont="1" applyFill="1" applyAlignment="1">
      <alignment horizontal="center" vertical="center"/>
    </xf>
    <xf numFmtId="169" fontId="5" fillId="2" borderId="0" xfId="1" applyNumberFormat="1" applyFont="1" applyFill="1" applyAlignment="1">
      <alignment horizontal="center" vertical="center"/>
    </xf>
    <xf numFmtId="169" fontId="5" fillId="2" borderId="7" xfId="1" applyNumberFormat="1" applyFont="1" applyFill="1" applyBorder="1" applyAlignment="1">
      <alignment horizontal="center" vertical="center"/>
    </xf>
    <xf numFmtId="168" fontId="5" fillId="5" borderId="14" xfId="1" applyNumberFormat="1" applyFont="1" applyFill="1" applyBorder="1" applyAlignment="1">
      <alignment horizontal="center" vertical="center"/>
    </xf>
    <xf numFmtId="168" fontId="5" fillId="3" borderId="14" xfId="1" applyNumberFormat="1" applyFont="1" applyFill="1" applyBorder="1" applyAlignment="1">
      <alignment horizontal="center" vertical="center"/>
    </xf>
    <xf numFmtId="168" fontId="5" fillId="3" borderId="16" xfId="1" applyNumberFormat="1" applyFont="1" applyFill="1" applyBorder="1" applyAlignment="1">
      <alignment horizontal="center" vertical="center"/>
    </xf>
    <xf numFmtId="168" fontId="5" fillId="0" borderId="2" xfId="1" applyNumberFormat="1" applyFont="1" applyBorder="1" applyAlignment="1">
      <alignment horizontal="center" vertical="center"/>
    </xf>
    <xf numFmtId="168" fontId="5" fillId="5" borderId="15" xfId="1" applyNumberFormat="1" applyFont="1" applyFill="1" applyBorder="1" applyAlignment="1">
      <alignment horizontal="center" vertical="center"/>
    </xf>
    <xf numFmtId="168" fontId="5" fillId="3" borderId="15" xfId="1" applyNumberFormat="1" applyFont="1" applyFill="1" applyBorder="1" applyAlignment="1">
      <alignment horizontal="center" vertical="center"/>
    </xf>
    <xf numFmtId="168" fontId="5" fillId="2" borderId="6" xfId="1" applyNumberFormat="1" applyFont="1" applyFill="1" applyBorder="1" applyAlignment="1">
      <alignment horizontal="center" vertical="center"/>
    </xf>
    <xf numFmtId="165" fontId="3" fillId="0" borderId="0" xfId="2" applyNumberFormat="1" applyFont="1" applyAlignment="1">
      <alignment horizontal="center"/>
    </xf>
    <xf numFmtId="168" fontId="4" fillId="0" borderId="1" xfId="1" applyNumberFormat="1" applyFont="1" applyBorder="1" applyAlignment="1">
      <alignment horizontal="center" vertical="center"/>
    </xf>
    <xf numFmtId="168" fontId="4" fillId="0" borderId="0" xfId="1" applyNumberFormat="1" applyFont="1" applyAlignment="1">
      <alignment horizontal="center" vertical="center"/>
    </xf>
    <xf numFmtId="168" fontId="4" fillId="0" borderId="11" xfId="1" applyNumberFormat="1" applyFont="1" applyBorder="1" applyAlignment="1">
      <alignment horizontal="center" vertical="center"/>
    </xf>
    <xf numFmtId="168" fontId="4" fillId="5" borderId="1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168" fontId="4" fillId="2" borderId="0" xfId="1" applyNumberFormat="1" applyFont="1" applyFill="1" applyAlignment="1">
      <alignment horizontal="center" vertical="center"/>
    </xf>
    <xf numFmtId="0" fontId="4" fillId="0" borderId="16" xfId="1" applyFont="1" applyBorder="1" applyAlignment="1">
      <alignment vertical="center"/>
    </xf>
    <xf numFmtId="0" fontId="6" fillId="2" borderId="0" xfId="1" applyFont="1" applyFill="1" applyAlignment="1">
      <alignment horizontal="center"/>
    </xf>
    <xf numFmtId="0" fontId="12" fillId="4" borderId="0" xfId="1" applyFont="1" applyFill="1" applyAlignment="1">
      <alignment horizontal="center"/>
    </xf>
    <xf numFmtId="0" fontId="12" fillId="4" borderId="0" xfId="1" applyFont="1" applyFill="1"/>
    <xf numFmtId="9" fontId="1" fillId="4" borderId="0" xfId="1" applyNumberFormat="1" applyFill="1"/>
    <xf numFmtId="166" fontId="1" fillId="4" borderId="0" xfId="3" applyNumberFormat="1" applyFont="1" applyFill="1"/>
    <xf numFmtId="165" fontId="1" fillId="4" borderId="0" xfId="2" applyNumberFormat="1" applyFont="1" applyFill="1"/>
    <xf numFmtId="0" fontId="7" fillId="2" borderId="0" xfId="1" applyFont="1" applyFill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13" fillId="0" borderId="0" xfId="1" applyFont="1" applyAlignment="1">
      <alignment horizontal="left"/>
    </xf>
  </cellXfs>
  <cellStyles count="4">
    <cellStyle name="Millares 2" xfId="2" xr:uid="{F7C30A4A-7A37-499D-9F58-32588CF87DF9}"/>
    <cellStyle name="Normal" xfId="0" builtinId="0"/>
    <cellStyle name="Normal 2" xfId="1" xr:uid="{FEA251A2-A065-4A3A-B655-E2AF905F1F76}"/>
    <cellStyle name="Porcentaje 2" xfId="3" xr:uid="{54F5CA51-561D-40A2-B4B2-42C51175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/FINANCE/LMARTI/taxpackage98/AccruedBonus-Detail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GEORGE/AppData/Local/Microsoft/Windows/INetCache/Content.Outlook/Y2I5HKXX/Worksheet%20in%205640%20Revisi&#243;n%20de%20Activo%20Fijo%202004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GEORGE/AppData/Local/Microsoft/Windows/INetCache/Content.Outlook/Y2I5HKXX/Worksheet%20in%205240%20Revision%20de%20Inversiones%20a%20Octubre%202004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sa%20George\Desktop\DASHBOARD%20PAGINA\Real%20State%20Financial%20Model\REAL%20STATE%20FINANCIAL%20MODEL%20WIX.xlsx" TargetMode="External"/><Relationship Id="rId1" Type="http://schemas.openxmlformats.org/officeDocument/2006/relationships/externalLinkPath" Target="/Users/Elisa%20George/Desktop/DASHBOARD%20PAGINA/Real%20State%20Financial%20Model/REAL%20STATE%20FINANCIAL%20MODEL%20WI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/DOCUME~1/CCHARR~1/LOCALS~1/Temp/notesFFF692/~4391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/Documents%20and%20Settings/CCharraga/My%20Documents/Castillo%20Miranda/Materialidad/Hojas%20de%20trabajo%20limpias%20MA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/Library/Containers/com.apple.mail/Data/Library/Mail%20Downloads/308BB518-909A-4273-AACA-F9B79F5898C0/Ljruizg2/usuarios/usuarios/Auditor/2003/Historicos/E_F_Septiembre_2004_OS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/Library/Containers/com.apple.mail/Data/Library/Mail%20Downloads/308BB518-909A-4273-AACA-F9B79F5898C0/Ljruizg2/usuarios/usuarios/Auditor/Superpack/Historicos/E_F_Agosto_SP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/FCR/HCM%202006/Grupo%20Warner's/Warner's%20de%20M&#233;xico/Efectivo/WINDOWS/TEMP/CEDULAS%20PWHC%20MaxcomSEP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GEORGE/AppData/Local/Microsoft/Windows/INetCache/Content.Outlook/Y2I5HKXX/Worksheet%20in%20(C)%205240%20Revisi&#243;n%20de%20Inversione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/Documents%20and%20Settings/FCopca/Mis%20documentos/DTT%202005/2005/ANTAD/VISITA%20FINAL/B-10/B-10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GEORGE/AppData/Local/Microsoft/Windows/INetCache/Content.Outlook/Y2I5HKXX/Worksheet%20in%20(C)%208840%20Revisi&#243;n%20B-10%20SIFIC%20SERVICIOS%20GIGANTE,%20S.A%20DE%20C.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XCONTROL98"/>
      <sheetName val="CODA98"/>
      <sheetName val="TaxProvision98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EF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EF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L STATE MODEL"/>
      <sheetName val="DEBT"/>
    </sheetNames>
    <sheetDataSet>
      <sheetData sheetId="0">
        <row r="15">
          <cell r="N15">
            <v>0.05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0015 VP"/>
      <sheetName val="A0015 @ VP"/>
      <sheetName val="A0005 VP"/>
      <sheetName val="ROTACIONES V_P"/>
      <sheetName val="EXPLICACION VP"/>
      <sheetName val="MATERIALIDAD"/>
      <sheetName val="A0015 VF"/>
      <sheetName val="A0015 @ VF"/>
      <sheetName val="A0005 VF"/>
      <sheetName val="ROTACIONES V_F"/>
      <sheetName val="EXPLICACION VF"/>
      <sheetName val="A0028 HT"/>
      <sheetName val="AJ´S HISTORICOS"/>
      <sheetName val="AJ´S RECLASIFICACION"/>
      <sheetName val="A0005 CON AJT´S"/>
      <sheetName val="C1000"/>
      <sheetName val="E2000"/>
      <sheetName val="G3000"/>
      <sheetName val="I4000"/>
      <sheetName val="H5000"/>
      <sheetName val="N6000"/>
      <sheetName val="R7000"/>
      <sheetName val="P8000"/>
      <sheetName val="Q90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0015 VF"/>
      <sheetName val="A0015 VP"/>
      <sheetName val="A0015 @ VF"/>
      <sheetName val="A0015 @ VP"/>
      <sheetName val="A0005"/>
      <sheetName val="A0005 VP"/>
      <sheetName val="ROTACIONES V_F"/>
      <sheetName val="ROTACIONES V_P"/>
      <sheetName val="EXPLICACION VP"/>
      <sheetName val="EXPLICACION VF"/>
      <sheetName val="MATERIALIDAD"/>
      <sheetName val="A0028"/>
      <sheetName val="AJ´S HISTORICOS"/>
      <sheetName val="AJ´S REEXPRESION"/>
      <sheetName val="RECLASIFICACIONES"/>
      <sheetName val="A0005 CON AJT´S"/>
      <sheetName val="C1000"/>
      <sheetName val="E2000"/>
      <sheetName val="G3000"/>
      <sheetName val="I4000"/>
      <sheetName val="NOTA"/>
      <sheetName val="H5000"/>
      <sheetName val="N6000"/>
      <sheetName val="R7000"/>
      <sheetName val="P8000"/>
      <sheetName val="Q9000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PC1"/>
      <sheetName val="CPC2"/>
      <sheetName val="CPC3"/>
      <sheetName val="CPC4"/>
      <sheetName val="CPC5"/>
      <sheetName val="CPC6"/>
      <sheetName val="CPC7"/>
      <sheetName val="CPC8"/>
      <sheetName val="CPC9"/>
      <sheetName val="CPC10"/>
      <sheetName val="CPC11"/>
      <sheetName val="CPC12"/>
      <sheetName val="CPC13"/>
      <sheetName val="CPC14"/>
      <sheetName val="CPC15"/>
      <sheetName val="CPC16"/>
      <sheetName val="CPC17"/>
      <sheetName val="CPC18"/>
      <sheetName val="CPC19"/>
      <sheetName val="CPC20"/>
      <sheetName val="CPC21"/>
      <sheetName val="CPC22"/>
      <sheetName val="CPC23"/>
      <sheetName val="CPC24"/>
      <sheetName val="CPC25"/>
      <sheetName val="CPC26"/>
      <sheetName val="CPC27"/>
      <sheetName val="CPC28"/>
      <sheetName val="CPC29"/>
      <sheetName val="CPC30"/>
      <sheetName val="CPC31"/>
      <sheetName val="CPC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ander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sientos de B-10"/>
      <sheetName val="2. Indices"/>
      <sheetName val="3. REPOMO"/>
      <sheetName val="4. Edo Res"/>
      <sheetName val="Activo fijo"/>
      <sheetName val="6. Capital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FIJ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4F85-8F2B-4B86-A074-8672261BEF5D}">
  <dimension ref="B2:BC377"/>
  <sheetViews>
    <sheetView showGridLines="0" tabSelected="1" zoomScaleNormal="100" zoomScalePageLayoutView="70" workbookViewId="0">
      <selection activeCell="B1" sqref="B1"/>
    </sheetView>
  </sheetViews>
  <sheetFormatPr baseColWidth="10" defaultRowHeight="15.75" x14ac:dyDescent="0.25"/>
  <cols>
    <col min="1" max="1" width="11.42578125" style="2"/>
    <col min="2" max="2" width="22.28515625" style="2" bestFit="1" customWidth="1"/>
    <col min="3" max="3" width="13.140625" style="2" bestFit="1" customWidth="1"/>
    <col min="4" max="4" width="8.5703125" style="2" bestFit="1" customWidth="1"/>
    <col min="5" max="5" width="17.42578125" style="2" customWidth="1"/>
    <col min="6" max="6" width="38.5703125" style="2" bestFit="1" customWidth="1"/>
    <col min="7" max="7" width="29.42578125" style="2" bestFit="1" customWidth="1"/>
    <col min="8" max="8" width="35.28515625" style="2" bestFit="1" customWidth="1"/>
    <col min="9" max="9" width="15.42578125" style="2" bestFit="1" customWidth="1"/>
    <col min="10" max="10" width="4.140625" style="2" customWidth="1"/>
    <col min="11" max="11" width="6.7109375" style="2" hidden="1" customWidth="1"/>
    <col min="12" max="12" width="8.85546875" style="2" hidden="1" customWidth="1"/>
    <col min="13" max="27" width="6.5703125" style="2" hidden="1" customWidth="1"/>
    <col min="28" max="28" width="9.140625" style="2" hidden="1" customWidth="1"/>
    <col min="29" max="29" width="2.5703125" style="2" hidden="1" customWidth="1"/>
    <col min="30" max="32" width="8.140625" style="2" hidden="1" customWidth="1"/>
    <col min="33" max="33" width="7.42578125" style="2" hidden="1" customWidth="1"/>
    <col min="34" max="37" width="8.140625" style="2" hidden="1" customWidth="1"/>
    <col min="38" max="45" width="9.28515625" style="2" hidden="1" customWidth="1"/>
    <col min="46" max="46" width="9.140625" style="2" hidden="1" customWidth="1"/>
    <col min="47" max="47" width="10.28515625" style="2" hidden="1" customWidth="1"/>
    <col min="48" max="48" width="0" style="2" hidden="1" customWidth="1"/>
    <col min="49" max="49" width="6.42578125" style="2" hidden="1" customWidth="1"/>
    <col min="50" max="50" width="11.140625" style="2" hidden="1" customWidth="1"/>
    <col min="51" max="54" width="8.140625" style="2" hidden="1" customWidth="1"/>
    <col min="55" max="72" width="0" style="2" hidden="1" customWidth="1"/>
    <col min="73" max="16384" width="11.42578125" style="2"/>
  </cols>
  <sheetData>
    <row r="2" spans="2:55" ht="39" x14ac:dyDescent="0.6">
      <c r="F2" s="99" t="s">
        <v>53</v>
      </c>
    </row>
    <row r="3" spans="2:55" ht="32.25" x14ac:dyDescent="0.5">
      <c r="B3" s="1" t="s">
        <v>0</v>
      </c>
      <c r="E3" s="3"/>
      <c r="F3" s="3"/>
      <c r="I3" s="4"/>
    </row>
    <row r="4" spans="2:55" x14ac:dyDescent="0.25">
      <c r="B4" s="5" t="s">
        <v>1</v>
      </c>
      <c r="C4" s="94">
        <f>+'[12]REAL STATE MODEL'!N15</f>
        <v>0.05</v>
      </c>
      <c r="D4" s="3" t="s">
        <v>2</v>
      </c>
      <c r="I4" s="4"/>
    </row>
    <row r="5" spans="2:55" x14ac:dyDescent="0.25">
      <c r="B5" s="5" t="s">
        <v>3</v>
      </c>
      <c r="C5" s="95">
        <f>+(C4/360)*30</f>
        <v>4.1666666666666666E-3</v>
      </c>
      <c r="D5" s="3" t="s">
        <v>4</v>
      </c>
      <c r="E5" s="6" t="s">
        <v>5</v>
      </c>
      <c r="F5" s="7"/>
      <c r="G5" s="8"/>
      <c r="I5" s="4"/>
    </row>
    <row r="6" spans="2:55" x14ac:dyDescent="0.25">
      <c r="B6" s="5" t="s">
        <v>52</v>
      </c>
      <c r="C6" s="40">
        <f>+C8*12</f>
        <v>12</v>
      </c>
      <c r="D6" s="3" t="s">
        <v>4</v>
      </c>
      <c r="F6" s="9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2:55" ht="14.25" customHeight="1" x14ac:dyDescent="0.25">
      <c r="B7" s="5" t="s">
        <v>6</v>
      </c>
      <c r="C7" s="96">
        <v>25000000</v>
      </c>
      <c r="F7" s="9"/>
      <c r="L7" s="12"/>
      <c r="M7" s="12"/>
      <c r="N7" s="13"/>
      <c r="O7" s="14"/>
      <c r="AD7" s="15"/>
      <c r="AE7" s="15"/>
      <c r="AG7" s="14"/>
      <c r="AT7" s="4"/>
      <c r="AU7" s="16"/>
    </row>
    <row r="8" spans="2:55" ht="14.25" customHeight="1" x14ac:dyDescent="0.25">
      <c r="B8" s="5" t="s">
        <v>51</v>
      </c>
      <c r="C8" s="6">
        <v>1</v>
      </c>
      <c r="D8" s="17"/>
      <c r="F8" s="9"/>
      <c r="G8" s="18"/>
      <c r="H8" s="8"/>
      <c r="I8" s="4"/>
      <c r="L8" s="19"/>
      <c r="M8" s="19"/>
      <c r="N8" s="20"/>
      <c r="O8" s="21"/>
      <c r="AD8" s="22"/>
      <c r="AE8" s="22"/>
      <c r="AG8" s="21"/>
      <c r="AT8" s="4"/>
      <c r="AU8" s="16"/>
    </row>
    <row r="9" spans="2:55" ht="14.25" customHeight="1" x14ac:dyDescent="0.25">
      <c r="B9" s="3"/>
      <c r="C9" s="6"/>
      <c r="D9" s="11"/>
      <c r="F9" s="8"/>
      <c r="L9" s="19"/>
      <c r="M9" s="19"/>
      <c r="N9" s="20"/>
      <c r="O9" s="21"/>
      <c r="AD9" s="22"/>
      <c r="AE9" s="22"/>
      <c r="AG9" s="21"/>
      <c r="AT9" s="4"/>
      <c r="AU9" s="16"/>
    </row>
    <row r="10" spans="2:55" ht="14.25" customHeight="1" thickBot="1" x14ac:dyDescent="0.3">
      <c r="B10" s="3"/>
      <c r="C10" s="6"/>
      <c r="D10" s="23"/>
      <c r="F10" s="8"/>
      <c r="I10" s="24"/>
      <c r="L10" s="19"/>
      <c r="M10" s="19"/>
      <c r="N10" s="20"/>
      <c r="O10" s="21"/>
      <c r="AD10" s="22"/>
      <c r="AE10" s="22"/>
      <c r="AG10" s="21"/>
      <c r="AT10" s="4"/>
      <c r="AU10" s="16"/>
    </row>
    <row r="11" spans="2:55" ht="23.25" thickBot="1" x14ac:dyDescent="0.35">
      <c r="B11" s="91"/>
      <c r="C11" s="97" t="s">
        <v>7</v>
      </c>
      <c r="D11" s="97"/>
      <c r="E11" s="97"/>
      <c r="F11" s="97"/>
      <c r="G11" s="97"/>
      <c r="H11" s="97"/>
      <c r="I11" s="98"/>
      <c r="L11" s="25" t="s">
        <v>8</v>
      </c>
      <c r="M11" s="26"/>
      <c r="N11" s="20"/>
      <c r="O11" s="27"/>
      <c r="AD11" s="25" t="s">
        <v>8</v>
      </c>
      <c r="AE11" s="26"/>
      <c r="AF11" s="28"/>
      <c r="AG11" s="27"/>
      <c r="AH11" s="28"/>
      <c r="AI11" s="28"/>
      <c r="AT11" s="29"/>
      <c r="AU11" s="30"/>
    </row>
    <row r="12" spans="2:55" ht="26.25" thickBot="1" x14ac:dyDescent="0.3">
      <c r="B12" s="31"/>
      <c r="C12" s="31"/>
      <c r="D12" s="32" t="s">
        <v>9</v>
      </c>
      <c r="E12" s="32" t="s">
        <v>10</v>
      </c>
      <c r="F12" s="33" t="s">
        <v>11</v>
      </c>
      <c r="G12" s="32" t="s">
        <v>12</v>
      </c>
      <c r="H12" s="32" t="s">
        <v>13</v>
      </c>
      <c r="I12" s="32" t="s">
        <v>14</v>
      </c>
      <c r="K12" s="34"/>
      <c r="L12" s="35">
        <v>0</v>
      </c>
      <c r="M12" s="36">
        <v>20</v>
      </c>
      <c r="N12" s="36">
        <v>0</v>
      </c>
      <c r="O12" s="36">
        <v>20</v>
      </c>
      <c r="P12" s="36">
        <v>0</v>
      </c>
      <c r="Q12" s="36">
        <v>20</v>
      </c>
      <c r="R12" s="36">
        <v>0</v>
      </c>
      <c r="S12" s="36">
        <v>20</v>
      </c>
      <c r="T12" s="36">
        <v>0</v>
      </c>
      <c r="U12" s="36">
        <v>20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D12" s="37">
        <f>+L12</f>
        <v>0</v>
      </c>
      <c r="AE12" s="38">
        <f>+M12</f>
        <v>20</v>
      </c>
      <c r="AF12" s="38">
        <f t="shared" ref="AF12:AS12" si="0">+N12</f>
        <v>0</v>
      </c>
      <c r="AG12" s="38">
        <f t="shared" si="0"/>
        <v>20</v>
      </c>
      <c r="AH12" s="38">
        <f t="shared" si="0"/>
        <v>0</v>
      </c>
      <c r="AI12" s="38">
        <f t="shared" si="0"/>
        <v>20</v>
      </c>
      <c r="AJ12" s="38">
        <f t="shared" si="0"/>
        <v>0</v>
      </c>
      <c r="AK12" s="38">
        <f t="shared" si="0"/>
        <v>20</v>
      </c>
      <c r="AL12" s="38">
        <f t="shared" si="0"/>
        <v>0</v>
      </c>
      <c r="AM12" s="38">
        <f t="shared" si="0"/>
        <v>20</v>
      </c>
      <c r="AN12" s="38">
        <f t="shared" si="0"/>
        <v>0</v>
      </c>
      <c r="AO12" s="38">
        <f t="shared" si="0"/>
        <v>0</v>
      </c>
      <c r="AP12" s="38">
        <f t="shared" si="0"/>
        <v>0</v>
      </c>
      <c r="AQ12" s="38">
        <f t="shared" si="0"/>
        <v>0</v>
      </c>
      <c r="AR12" s="38">
        <f t="shared" si="0"/>
        <v>0</v>
      </c>
      <c r="AS12" s="38">
        <f t="shared" si="0"/>
        <v>0</v>
      </c>
      <c r="AT12" s="16"/>
      <c r="AU12" s="39"/>
      <c r="AW12" s="6" t="s">
        <v>15</v>
      </c>
    </row>
    <row r="13" spans="2:55" ht="31.5" thickBot="1" x14ac:dyDescent="0.45">
      <c r="B13" s="92" t="s">
        <v>16</v>
      </c>
      <c r="C13" s="93" t="s">
        <v>50</v>
      </c>
      <c r="D13" s="41"/>
      <c r="E13" s="41"/>
      <c r="F13" s="42">
        <f>+SUM(F14:F193)</f>
        <v>682244.53654013446</v>
      </c>
      <c r="G13" s="42">
        <f>+SUM(G14:G193)</f>
        <v>25000000.000000007</v>
      </c>
      <c r="H13" s="42">
        <f>+G13+F13</f>
        <v>25682244.536540143</v>
      </c>
      <c r="I13" s="43" t="s">
        <v>17</v>
      </c>
      <c r="J13" s="44"/>
      <c r="K13" s="34"/>
      <c r="L13" s="45" t="s">
        <v>18</v>
      </c>
      <c r="M13" s="26"/>
      <c r="N13" s="28"/>
      <c r="O13" s="28"/>
      <c r="P13" s="28"/>
      <c r="Q13" s="28"/>
      <c r="AB13" s="46" t="s">
        <v>19</v>
      </c>
      <c r="AD13" s="47" t="s">
        <v>12</v>
      </c>
      <c r="AE13" s="26"/>
      <c r="AF13" s="48"/>
      <c r="AG13" s="49"/>
      <c r="AH13" s="49"/>
      <c r="AI13" s="49"/>
      <c r="AT13" s="50" t="s">
        <v>19</v>
      </c>
      <c r="AW13" s="3">
        <f>+AD12</f>
        <v>0</v>
      </c>
      <c r="AX13" s="3">
        <f>+AE12</f>
        <v>20</v>
      </c>
      <c r="AY13" s="3">
        <v>20</v>
      </c>
      <c r="AZ13" s="3">
        <f>+AG12</f>
        <v>20</v>
      </c>
      <c r="BA13" s="3">
        <v>20</v>
      </c>
      <c r="BB13" s="3">
        <f>+AI12</f>
        <v>20</v>
      </c>
      <c r="BC13" s="51" t="s">
        <v>19</v>
      </c>
    </row>
    <row r="14" spans="2:55" x14ac:dyDescent="0.25">
      <c r="B14" s="55" t="s">
        <v>20</v>
      </c>
      <c r="C14" s="52">
        <v>45322</v>
      </c>
      <c r="D14" s="36">
        <v>1</v>
      </c>
      <c r="E14" s="53">
        <f t="shared" ref="E14:E77" si="1">-PMT($C$5,$C$6,$C$7)</f>
        <v>2140187.0447116783</v>
      </c>
      <c r="F14" s="53">
        <f>IFERROR(-IPMT($C$5,D14,$C$6,$C$7)," ")</f>
        <v>104166.66666666667</v>
      </c>
      <c r="G14" s="53">
        <f t="shared" ref="G14:G77" si="2">IFERROR(-PPMT($C$5,D14,$C$6,$C$7)," ")</f>
        <v>2036020.3780450115</v>
      </c>
      <c r="H14" s="54">
        <f>IFERROR(F14+G14,0)</f>
        <v>2140187.0447116783</v>
      </c>
      <c r="I14" s="55">
        <f>IFERROR(C7-G14," ")</f>
        <v>22963979.621954989</v>
      </c>
      <c r="J14" s="46"/>
      <c r="K14" s="56" t="str">
        <f t="shared" ref="K14:K77" si="3">+B14</f>
        <v>year 1</v>
      </c>
      <c r="L14" s="57">
        <f>+IFERROR($L$12*$F14," ")</f>
        <v>0</v>
      </c>
      <c r="M14" s="58"/>
      <c r="N14" s="59"/>
      <c r="O14" s="59"/>
      <c r="P14" s="59"/>
      <c r="Q14" s="59"/>
      <c r="AB14" s="59">
        <f>+SUM(L14:AA14)</f>
        <v>0</v>
      </c>
      <c r="AD14" s="60">
        <f>+IFERROR($AD$12*$G14," ")</f>
        <v>0</v>
      </c>
      <c r="AE14" s="58"/>
      <c r="AF14" s="59"/>
      <c r="AG14" s="59"/>
      <c r="AH14" s="59"/>
      <c r="AI14" s="59"/>
      <c r="AT14" s="61">
        <f>+SUM(AD14:AS14)</f>
        <v>0</v>
      </c>
      <c r="AU14" s="39">
        <f>+$AU$12-AT14</f>
        <v>0</v>
      </c>
    </row>
    <row r="15" spans="2:55" x14ac:dyDescent="0.25">
      <c r="B15" s="55" t="s">
        <v>20</v>
      </c>
      <c r="C15" s="52">
        <f>+EOMONTH(C14,1)</f>
        <v>45351</v>
      </c>
      <c r="D15" s="36">
        <f>+D14+1</f>
        <v>2</v>
      </c>
      <c r="E15" s="53">
        <f t="shared" si="1"/>
        <v>2140187.0447116783</v>
      </c>
      <c r="F15" s="53">
        <f t="shared" ref="F15:F78" si="4">IFERROR(-IPMT($C$5,D15,$C$6,$C$7)," ")</f>
        <v>95683.248424812453</v>
      </c>
      <c r="G15" s="53">
        <f t="shared" si="2"/>
        <v>2044503.7962868658</v>
      </c>
      <c r="H15" s="54">
        <f t="shared" ref="H15:H78" si="5">IFERROR(F15+G15,0)</f>
        <v>2140187.0447116783</v>
      </c>
      <c r="I15" s="55">
        <f>+IFERROR(I14-G15," ")</f>
        <v>20919475.825668123</v>
      </c>
      <c r="J15" s="13"/>
      <c r="K15" s="56" t="str">
        <f t="shared" si="3"/>
        <v>year 1</v>
      </c>
      <c r="L15" s="62">
        <f t="shared" ref="L15:L78" si="6">+IFERROR($L$12*$F15," ")</f>
        <v>0</v>
      </c>
      <c r="M15" s="62">
        <f>+IFERROR(F14*$M$12," ")</f>
        <v>2083333.3333333335</v>
      </c>
      <c r="N15" s="59"/>
      <c r="O15" s="59"/>
      <c r="P15" s="59"/>
      <c r="Q15" s="59"/>
      <c r="AB15" s="59">
        <f t="shared" ref="AB15:AB78" si="7">+SUM(L15:AA15)</f>
        <v>2083333.3333333335</v>
      </c>
      <c r="AD15" s="62">
        <f t="shared" ref="AD15:AD78" si="8">+IFERROR($AD$12*$G15," ")</f>
        <v>0</v>
      </c>
      <c r="AE15" s="62">
        <f>+IFERROR(G14*$AE$12," ")</f>
        <v>40720407.560900234</v>
      </c>
      <c r="AF15" s="59"/>
      <c r="AG15" s="59"/>
      <c r="AH15" s="59"/>
      <c r="AI15" s="59"/>
      <c r="AT15" s="61">
        <f t="shared" ref="AT15:AT78" si="9">+SUM(AD15:AS15)</f>
        <v>40720407.560900234</v>
      </c>
      <c r="AU15" s="39">
        <f>+AU14-AT15</f>
        <v>-40720407.560900234</v>
      </c>
      <c r="AV15" s="2">
        <v>375</v>
      </c>
      <c r="AW15" s="3">
        <f>+AW13*$AV$15</f>
        <v>0</v>
      </c>
      <c r="AX15" s="63">
        <f t="shared" ref="AX15:AX78" si="10">+$AX$13*$AV$15</f>
        <v>7500</v>
      </c>
      <c r="BC15" s="64">
        <f t="shared" ref="BC15:BC78" si="11">+SUM(AX15:BB15)</f>
        <v>7500</v>
      </c>
    </row>
    <row r="16" spans="2:55" x14ac:dyDescent="0.25">
      <c r="B16" s="55" t="s">
        <v>20</v>
      </c>
      <c r="C16" s="52">
        <f t="shared" ref="C16:C79" si="12">+EOMONTH(C15,1)</f>
        <v>45382</v>
      </c>
      <c r="D16" s="36">
        <f t="shared" ref="D16:D79" si="13">+D15+1</f>
        <v>3</v>
      </c>
      <c r="E16" s="53">
        <f t="shared" si="1"/>
        <v>2140187.0447116783</v>
      </c>
      <c r="F16" s="53">
        <f t="shared" si="4"/>
        <v>87164.482606950507</v>
      </c>
      <c r="G16" s="53">
        <f t="shared" si="2"/>
        <v>2053022.5621047276</v>
      </c>
      <c r="H16" s="54">
        <f t="shared" si="5"/>
        <v>2140187.0447116783</v>
      </c>
      <c r="I16" s="55">
        <f t="shared" ref="I16:I79" si="14">+IFERROR(I15-G16," ")</f>
        <v>18866453.263563395</v>
      </c>
      <c r="K16" s="56" t="str">
        <f t="shared" si="3"/>
        <v>year 1</v>
      </c>
      <c r="L16" s="65">
        <f t="shared" si="6"/>
        <v>0</v>
      </c>
      <c r="M16" s="62">
        <f t="shared" ref="M16:M79" si="15">+IFERROR(F15*$M$12," ")</f>
        <v>1913664.9684962491</v>
      </c>
      <c r="N16" s="62">
        <f>+IFERROR(F14*$N$12," ")</f>
        <v>0</v>
      </c>
      <c r="O16" s="59"/>
      <c r="P16" s="59"/>
      <c r="Q16" s="59"/>
      <c r="AB16" s="59">
        <f t="shared" si="7"/>
        <v>1913664.9684962491</v>
      </c>
      <c r="AD16" s="65">
        <f t="shared" si="8"/>
        <v>0</v>
      </c>
      <c r="AE16" s="62">
        <f t="shared" ref="AE16:AE79" si="16">+IFERROR(G15*$AE$12," ")</f>
        <v>40890075.925737314</v>
      </c>
      <c r="AF16" s="62">
        <f>+IFERROR(G14*$AF$12," ")</f>
        <v>0</v>
      </c>
      <c r="AG16" s="59"/>
      <c r="AH16" s="59"/>
      <c r="AI16" s="59"/>
      <c r="AT16" s="61">
        <f t="shared" si="9"/>
        <v>40890075.925737314</v>
      </c>
      <c r="AU16" s="39">
        <f t="shared" ref="AU16:AU79" si="17">+AU15-AT16</f>
        <v>-81610483.486637548</v>
      </c>
      <c r="AW16" s="3">
        <f t="shared" ref="AW16:AW79" si="18">+AW15*$AV$15</f>
        <v>0</v>
      </c>
      <c r="AX16" s="63">
        <f t="shared" si="10"/>
        <v>7500</v>
      </c>
      <c r="AY16" s="63">
        <f>+$AY$13*$AV$15</f>
        <v>7500</v>
      </c>
      <c r="BC16" s="64">
        <f t="shared" si="11"/>
        <v>15000</v>
      </c>
    </row>
    <row r="17" spans="2:55" x14ac:dyDescent="0.25">
      <c r="B17" s="55" t="s">
        <v>20</v>
      </c>
      <c r="C17" s="52">
        <f t="shared" si="12"/>
        <v>45412</v>
      </c>
      <c r="D17" s="36">
        <f t="shared" si="13"/>
        <v>4</v>
      </c>
      <c r="E17" s="53">
        <f t="shared" si="1"/>
        <v>2140187.0447116783</v>
      </c>
      <c r="F17" s="53">
        <f t="shared" si="4"/>
        <v>78610.221931514141</v>
      </c>
      <c r="G17" s="53">
        <f t="shared" si="2"/>
        <v>2061576.822780164</v>
      </c>
      <c r="H17" s="54">
        <f t="shared" si="5"/>
        <v>2140187.0447116783</v>
      </c>
      <c r="I17" s="55">
        <f t="shared" si="14"/>
        <v>16804876.440783232</v>
      </c>
      <c r="K17" s="56" t="str">
        <f t="shared" si="3"/>
        <v>year 1</v>
      </c>
      <c r="L17" s="65">
        <f t="shared" si="6"/>
        <v>0</v>
      </c>
      <c r="M17" s="65">
        <f t="shared" si="15"/>
        <v>1743289.6521390101</v>
      </c>
      <c r="N17" s="62">
        <f t="shared" ref="N17:N80" si="19">+IFERROR(F15*$N$12," ")</f>
        <v>0</v>
      </c>
      <c r="O17" s="62">
        <f>+IFERROR((F14*$O$12)," ")</f>
        <v>2083333.3333333335</v>
      </c>
      <c r="P17" s="59"/>
      <c r="Q17" s="59"/>
      <c r="AB17" s="59">
        <f t="shared" si="7"/>
        <v>3826622.9854723439</v>
      </c>
      <c r="AD17" s="65">
        <f t="shared" si="8"/>
        <v>0</v>
      </c>
      <c r="AE17" s="65">
        <f t="shared" si="16"/>
        <v>41060451.242094554</v>
      </c>
      <c r="AF17" s="62">
        <f t="shared" ref="AF17:AF80" si="20">+IFERROR(G15*$AF$12," ")</f>
        <v>0</v>
      </c>
      <c r="AG17" s="62">
        <f>+IFERROR(G14*$AG$12," ")</f>
        <v>40720407.560900234</v>
      </c>
      <c r="AH17" s="59"/>
      <c r="AI17" s="59"/>
      <c r="AT17" s="61">
        <f t="shared" si="9"/>
        <v>81780858.802994788</v>
      </c>
      <c r="AU17" s="39">
        <f t="shared" si="17"/>
        <v>-163391342.28963232</v>
      </c>
      <c r="AW17" s="3">
        <f t="shared" si="18"/>
        <v>0</v>
      </c>
      <c r="AX17" s="63">
        <f t="shared" si="10"/>
        <v>7500</v>
      </c>
      <c r="AY17" s="63">
        <f t="shared" ref="AY17:AY80" si="21">+$AY$13*$AV$15</f>
        <v>7500</v>
      </c>
      <c r="AZ17" s="63">
        <f>+$AZ$13*$AV$15</f>
        <v>7500</v>
      </c>
      <c r="BC17" s="64">
        <f t="shared" si="11"/>
        <v>22500</v>
      </c>
    </row>
    <row r="18" spans="2:55" x14ac:dyDescent="0.25">
      <c r="B18" s="55" t="s">
        <v>20</v>
      </c>
      <c r="C18" s="52">
        <f t="shared" si="12"/>
        <v>45443</v>
      </c>
      <c r="D18" s="36">
        <f t="shared" si="13"/>
        <v>5</v>
      </c>
      <c r="E18" s="53">
        <f t="shared" si="1"/>
        <v>2140187.0447116783</v>
      </c>
      <c r="F18" s="53">
        <f t="shared" si="4"/>
        <v>70020.318503263465</v>
      </c>
      <c r="G18" s="53">
        <f t="shared" si="2"/>
        <v>2070166.7262084146</v>
      </c>
      <c r="H18" s="54">
        <f t="shared" si="5"/>
        <v>2140187.0447116783</v>
      </c>
      <c r="I18" s="55">
        <f t="shared" si="14"/>
        <v>14734709.714574818</v>
      </c>
      <c r="K18" s="56" t="str">
        <f t="shared" si="3"/>
        <v>year 1</v>
      </c>
      <c r="L18" s="62">
        <f t="shared" si="6"/>
        <v>0</v>
      </c>
      <c r="M18" s="65">
        <f t="shared" si="15"/>
        <v>1572204.4386302829</v>
      </c>
      <c r="N18" s="65">
        <f t="shared" si="19"/>
        <v>0</v>
      </c>
      <c r="O18" s="62">
        <f t="shared" ref="O18:O81" si="22">+IFERROR((F15*$O$12)," ")</f>
        <v>1913664.9684962491</v>
      </c>
      <c r="P18" s="62">
        <f>+IFERROR(F14*$P$12," ")</f>
        <v>0</v>
      </c>
      <c r="Q18" s="59"/>
      <c r="AB18" s="59">
        <f t="shared" si="7"/>
        <v>3485869.4071265319</v>
      </c>
      <c r="AD18" s="62">
        <f t="shared" si="8"/>
        <v>0</v>
      </c>
      <c r="AE18" s="65">
        <f t="shared" si="16"/>
        <v>41231536.455603279</v>
      </c>
      <c r="AF18" s="65">
        <f t="shared" si="20"/>
        <v>0</v>
      </c>
      <c r="AG18" s="62">
        <f t="shared" ref="AG18:AG81" si="23">+IFERROR(G15*$AG$12," ")</f>
        <v>40890075.925737314</v>
      </c>
      <c r="AH18" s="62">
        <f>+IFERROR(G14*$AH$12," ")</f>
        <v>0</v>
      </c>
      <c r="AI18" s="59"/>
      <c r="AT18" s="61">
        <f t="shared" si="9"/>
        <v>82121612.381340593</v>
      </c>
      <c r="AU18" s="39">
        <f t="shared" si="17"/>
        <v>-245512954.67097291</v>
      </c>
      <c r="AW18" s="3">
        <f t="shared" si="18"/>
        <v>0</v>
      </c>
      <c r="AX18" s="63">
        <f t="shared" si="10"/>
        <v>7500</v>
      </c>
      <c r="AY18" s="63">
        <f t="shared" si="21"/>
        <v>7500</v>
      </c>
      <c r="AZ18" s="63">
        <f t="shared" ref="AZ18:AZ81" si="24">+$AZ$13*$AV$15</f>
        <v>7500</v>
      </c>
      <c r="BA18" s="63">
        <f>+$BA$13*$AV$15</f>
        <v>7500</v>
      </c>
      <c r="BC18" s="64">
        <f t="shared" si="11"/>
        <v>30000</v>
      </c>
    </row>
    <row r="19" spans="2:55" x14ac:dyDescent="0.25">
      <c r="B19" s="55" t="s">
        <v>20</v>
      </c>
      <c r="C19" s="52">
        <f t="shared" si="12"/>
        <v>45473</v>
      </c>
      <c r="D19" s="36">
        <f t="shared" si="13"/>
        <v>6</v>
      </c>
      <c r="E19" s="53">
        <f t="shared" si="1"/>
        <v>2140187.0447116783</v>
      </c>
      <c r="F19" s="53">
        <f t="shared" si="4"/>
        <v>61394.623810728408</v>
      </c>
      <c r="G19" s="53">
        <f t="shared" si="2"/>
        <v>2078792.4209009497</v>
      </c>
      <c r="H19" s="54">
        <f t="shared" si="5"/>
        <v>2140187.0447116783</v>
      </c>
      <c r="I19" s="55">
        <f t="shared" si="14"/>
        <v>12655917.293673867</v>
      </c>
      <c r="K19" s="56" t="str">
        <f t="shared" si="3"/>
        <v>year 1</v>
      </c>
      <c r="L19" s="62">
        <f t="shared" si="6"/>
        <v>0</v>
      </c>
      <c r="M19" s="62">
        <f t="shared" si="15"/>
        <v>1400406.3700652693</v>
      </c>
      <c r="N19" s="65">
        <f t="shared" si="19"/>
        <v>0</v>
      </c>
      <c r="O19" s="65">
        <f t="shared" si="22"/>
        <v>1743289.6521390101</v>
      </c>
      <c r="P19" s="62">
        <f t="shared" ref="P19:P82" si="25">+IFERROR(F15*$P$12," ")</f>
        <v>0</v>
      </c>
      <c r="Q19" s="62">
        <f>+IFERROR(F14*$Q$12," ")</f>
        <v>2083333.3333333335</v>
      </c>
      <c r="AB19" s="59">
        <f t="shared" si="7"/>
        <v>5227029.3555376129</v>
      </c>
      <c r="AD19" s="62">
        <f t="shared" si="8"/>
        <v>0</v>
      </c>
      <c r="AE19" s="62">
        <f t="shared" si="16"/>
        <v>41403334.52416829</v>
      </c>
      <c r="AF19" s="65">
        <f t="shared" si="20"/>
        <v>0</v>
      </c>
      <c r="AG19" s="65">
        <f t="shared" si="23"/>
        <v>41060451.242094554</v>
      </c>
      <c r="AH19" s="62">
        <f t="shared" ref="AH19:AH82" si="26">+IFERROR(G15*$AH$12," ")</f>
        <v>0</v>
      </c>
      <c r="AI19" s="62">
        <f>+IFERROR(G14*$AI$12," ")</f>
        <v>40720407.560900234</v>
      </c>
      <c r="AJ19" s="15"/>
      <c r="AK19" s="15"/>
      <c r="AL19" s="15"/>
      <c r="AM19" s="15"/>
      <c r="AN19" s="15"/>
      <c r="AO19" s="15"/>
      <c r="AP19" s="15"/>
      <c r="AQ19" s="15"/>
      <c r="AR19" s="15"/>
      <c r="AS19" s="66"/>
      <c r="AT19" s="61">
        <f t="shared" si="9"/>
        <v>123184193.32716307</v>
      </c>
      <c r="AU19" s="39">
        <f t="shared" si="17"/>
        <v>-368697147.99813598</v>
      </c>
      <c r="AW19" s="3">
        <f t="shared" si="18"/>
        <v>0</v>
      </c>
      <c r="AX19" s="63">
        <f t="shared" si="10"/>
        <v>7500</v>
      </c>
      <c r="AY19" s="63">
        <f t="shared" si="21"/>
        <v>7500</v>
      </c>
      <c r="AZ19" s="63">
        <f t="shared" si="24"/>
        <v>7500</v>
      </c>
      <c r="BA19" s="63">
        <f t="shared" ref="BA19:BA82" si="27">+$BA$13*$AV$15</f>
        <v>7500</v>
      </c>
      <c r="BB19" s="63">
        <f>+$BB$13*$AV$15</f>
        <v>7500</v>
      </c>
      <c r="BC19" s="64">
        <f t="shared" si="11"/>
        <v>37500</v>
      </c>
    </row>
    <row r="20" spans="2:55" x14ac:dyDescent="0.25">
      <c r="B20" s="55" t="s">
        <v>20</v>
      </c>
      <c r="C20" s="52">
        <f t="shared" si="12"/>
        <v>45504</v>
      </c>
      <c r="D20" s="36">
        <f t="shared" si="13"/>
        <v>7</v>
      </c>
      <c r="E20" s="53">
        <f t="shared" si="1"/>
        <v>2140187.0447116783</v>
      </c>
      <c r="F20" s="53">
        <f t="shared" si="4"/>
        <v>52732.988723641116</v>
      </c>
      <c r="G20" s="53">
        <f t="shared" si="2"/>
        <v>2087454.0559880373</v>
      </c>
      <c r="H20" s="54">
        <f t="shared" si="5"/>
        <v>2140187.0447116783</v>
      </c>
      <c r="I20" s="55">
        <f t="shared" si="14"/>
        <v>10568463.237685829</v>
      </c>
      <c r="K20" s="56" t="str">
        <f t="shared" si="3"/>
        <v>year 1</v>
      </c>
      <c r="L20" s="65">
        <f t="shared" si="6"/>
        <v>0</v>
      </c>
      <c r="M20" s="62">
        <f t="shared" si="15"/>
        <v>1227892.4762145681</v>
      </c>
      <c r="N20" s="62">
        <f t="shared" si="19"/>
        <v>0</v>
      </c>
      <c r="O20" s="65">
        <f t="shared" si="22"/>
        <v>1572204.4386302829</v>
      </c>
      <c r="P20" s="65">
        <f t="shared" si="25"/>
        <v>0</v>
      </c>
      <c r="Q20" s="62">
        <f t="shared" ref="Q20:Q83" si="28">+IFERROR(F15*$Q$12," ")</f>
        <v>1913664.9684962491</v>
      </c>
      <c r="R20" s="62">
        <f>IFERROR(+F14*$R$12," ")</f>
        <v>0</v>
      </c>
      <c r="AB20" s="59">
        <f t="shared" si="7"/>
        <v>4713761.8833411001</v>
      </c>
      <c r="AD20" s="67">
        <f t="shared" si="8"/>
        <v>0</v>
      </c>
      <c r="AE20" s="62">
        <f t="shared" si="16"/>
        <v>41575848.418018997</v>
      </c>
      <c r="AF20" s="62">
        <f t="shared" si="20"/>
        <v>0</v>
      </c>
      <c r="AG20" s="65">
        <f t="shared" si="23"/>
        <v>41231536.455603279</v>
      </c>
      <c r="AH20" s="65">
        <f t="shared" si="26"/>
        <v>0</v>
      </c>
      <c r="AI20" s="62">
        <f t="shared" ref="AI20:AI83" si="29">+IFERROR(G15*$AI$12," ")</f>
        <v>40890075.925737314</v>
      </c>
      <c r="AJ20" s="62">
        <f>+IFERROR(G14*$AJ$12," ")</f>
        <v>0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61">
        <f t="shared" si="9"/>
        <v>123697460.79935959</v>
      </c>
      <c r="AU20" s="39">
        <f t="shared" si="17"/>
        <v>-492394608.7974956</v>
      </c>
      <c r="AW20" s="3">
        <f t="shared" si="18"/>
        <v>0</v>
      </c>
      <c r="AX20" s="63">
        <f t="shared" si="10"/>
        <v>7500</v>
      </c>
      <c r="AY20" s="63">
        <f t="shared" si="21"/>
        <v>7500</v>
      </c>
      <c r="AZ20" s="63">
        <f t="shared" si="24"/>
        <v>7500</v>
      </c>
      <c r="BA20" s="63">
        <f t="shared" si="27"/>
        <v>7500</v>
      </c>
      <c r="BB20" s="63">
        <f t="shared" ref="BB20:BB83" si="30">+$BB$13*$AV$15</f>
        <v>7500</v>
      </c>
      <c r="BC20" s="64">
        <f t="shared" si="11"/>
        <v>37500</v>
      </c>
    </row>
    <row r="21" spans="2:55" x14ac:dyDescent="0.25">
      <c r="B21" s="55" t="s">
        <v>20</v>
      </c>
      <c r="C21" s="52">
        <f t="shared" si="12"/>
        <v>45535</v>
      </c>
      <c r="D21" s="36">
        <f t="shared" si="13"/>
        <v>8</v>
      </c>
      <c r="E21" s="53">
        <f t="shared" si="1"/>
        <v>2140187.0447116783</v>
      </c>
      <c r="F21" s="53">
        <f t="shared" si="4"/>
        <v>44035.263490357625</v>
      </c>
      <c r="G21" s="53">
        <f t="shared" si="2"/>
        <v>2096151.7812213206</v>
      </c>
      <c r="H21" s="54">
        <f t="shared" si="5"/>
        <v>2140187.0447116783</v>
      </c>
      <c r="I21" s="55">
        <f t="shared" si="14"/>
        <v>8472311.4564645085</v>
      </c>
      <c r="K21" s="56" t="str">
        <f t="shared" si="3"/>
        <v>year 1</v>
      </c>
      <c r="L21" s="65">
        <f t="shared" si="6"/>
        <v>0</v>
      </c>
      <c r="M21" s="65">
        <f t="shared" si="15"/>
        <v>1054659.7744728224</v>
      </c>
      <c r="N21" s="62">
        <f t="shared" si="19"/>
        <v>0</v>
      </c>
      <c r="O21" s="62">
        <f t="shared" si="22"/>
        <v>1400406.3700652693</v>
      </c>
      <c r="P21" s="65">
        <f t="shared" si="25"/>
        <v>0</v>
      </c>
      <c r="Q21" s="65">
        <f t="shared" si="28"/>
        <v>1743289.6521390101</v>
      </c>
      <c r="R21" s="62">
        <f t="shared" ref="R21:R84" si="31">IFERROR(+F15*$R$12," ")</f>
        <v>0</v>
      </c>
      <c r="S21" s="62">
        <f>+IFERROR(F14*$S$12," ")</f>
        <v>2083333.3333333335</v>
      </c>
      <c r="AB21" s="59">
        <f t="shared" si="7"/>
        <v>6281689.1300104354</v>
      </c>
      <c r="AD21" s="67">
        <f t="shared" si="8"/>
        <v>0</v>
      </c>
      <c r="AE21" s="67">
        <f t="shared" si="16"/>
        <v>41749081.119760744</v>
      </c>
      <c r="AF21" s="62">
        <f t="shared" si="20"/>
        <v>0</v>
      </c>
      <c r="AG21" s="62">
        <f t="shared" si="23"/>
        <v>41403334.52416829</v>
      </c>
      <c r="AH21" s="65">
        <f t="shared" si="26"/>
        <v>0</v>
      </c>
      <c r="AI21" s="65">
        <f t="shared" si="29"/>
        <v>41060451.242094554</v>
      </c>
      <c r="AJ21" s="62">
        <f t="shared" ref="AJ21:AJ84" si="32">+IFERROR(G15*$AJ$12," ")</f>
        <v>0</v>
      </c>
      <c r="AK21" s="62">
        <f>+IFERROR(G14*$AK$12," ")</f>
        <v>40720407.560900234</v>
      </c>
      <c r="AL21" s="19"/>
      <c r="AM21" s="19"/>
      <c r="AN21" s="19"/>
      <c r="AO21" s="19"/>
      <c r="AP21" s="19"/>
      <c r="AQ21" s="19"/>
      <c r="AR21" s="19"/>
      <c r="AS21" s="19"/>
      <c r="AT21" s="61">
        <f t="shared" si="9"/>
        <v>164933274.44692382</v>
      </c>
      <c r="AU21" s="39">
        <f t="shared" si="17"/>
        <v>-657327883.24441946</v>
      </c>
      <c r="AW21" s="3">
        <f t="shared" si="18"/>
        <v>0</v>
      </c>
      <c r="AX21" s="63">
        <f t="shared" si="10"/>
        <v>7500</v>
      </c>
      <c r="AY21" s="63">
        <f t="shared" si="21"/>
        <v>7500</v>
      </c>
      <c r="AZ21" s="63">
        <f t="shared" si="24"/>
        <v>7500</v>
      </c>
      <c r="BA21" s="63">
        <f t="shared" si="27"/>
        <v>7500</v>
      </c>
      <c r="BB21" s="63">
        <f t="shared" si="30"/>
        <v>7500</v>
      </c>
      <c r="BC21" s="64">
        <f t="shared" si="11"/>
        <v>37500</v>
      </c>
    </row>
    <row r="22" spans="2:55" x14ac:dyDescent="0.25">
      <c r="B22" s="55" t="s">
        <v>20</v>
      </c>
      <c r="C22" s="52">
        <f t="shared" si="12"/>
        <v>45565</v>
      </c>
      <c r="D22" s="36">
        <f t="shared" si="13"/>
        <v>9</v>
      </c>
      <c r="E22" s="53">
        <f t="shared" si="1"/>
        <v>2140187.0447116783</v>
      </c>
      <c r="F22" s="53">
        <f t="shared" si="4"/>
        <v>35301.297735268796</v>
      </c>
      <c r="G22" s="53">
        <f t="shared" si="2"/>
        <v>2104885.7469764091</v>
      </c>
      <c r="H22" s="54">
        <f t="shared" si="5"/>
        <v>2140187.0447116778</v>
      </c>
      <c r="I22" s="55">
        <f t="shared" si="14"/>
        <v>6367425.7094880994</v>
      </c>
      <c r="K22" s="56" t="str">
        <f t="shared" si="3"/>
        <v>year 1</v>
      </c>
      <c r="L22" s="62">
        <f t="shared" si="6"/>
        <v>0</v>
      </c>
      <c r="M22" s="65">
        <f t="shared" si="15"/>
        <v>880705.26980715245</v>
      </c>
      <c r="N22" s="65">
        <f t="shared" si="19"/>
        <v>0</v>
      </c>
      <c r="O22" s="62">
        <f t="shared" si="22"/>
        <v>1227892.4762145681</v>
      </c>
      <c r="P22" s="62">
        <f t="shared" si="25"/>
        <v>0</v>
      </c>
      <c r="Q22" s="65">
        <f t="shared" si="28"/>
        <v>1572204.4386302829</v>
      </c>
      <c r="R22" s="65">
        <f t="shared" si="31"/>
        <v>0</v>
      </c>
      <c r="S22" s="62">
        <f t="shared" ref="S22:S85" si="33">+IFERROR(F15*$S$12," ")</f>
        <v>1913664.9684962491</v>
      </c>
      <c r="T22" s="62">
        <f>+IFERROR(F14*$T$12," ")</f>
        <v>0</v>
      </c>
      <c r="AB22" s="59">
        <f t="shared" si="7"/>
        <v>5594467.1531482525</v>
      </c>
      <c r="AD22" s="68">
        <f t="shared" si="8"/>
        <v>0</v>
      </c>
      <c r="AE22" s="67">
        <f t="shared" si="16"/>
        <v>41923035.62442641</v>
      </c>
      <c r="AF22" s="67">
        <f t="shared" si="20"/>
        <v>0</v>
      </c>
      <c r="AG22" s="62">
        <f t="shared" si="23"/>
        <v>41575848.418018997</v>
      </c>
      <c r="AH22" s="62">
        <f t="shared" si="26"/>
        <v>0</v>
      </c>
      <c r="AI22" s="65">
        <f t="shared" si="29"/>
        <v>41231536.455603279</v>
      </c>
      <c r="AJ22" s="65">
        <f t="shared" si="32"/>
        <v>0</v>
      </c>
      <c r="AK22" s="62">
        <f t="shared" ref="AK22:AK85" si="34">+IFERROR(G15*$AK$12," ")</f>
        <v>40890075.925737314</v>
      </c>
      <c r="AL22" s="62">
        <f>+IFERROR(G14*$AL$12," ")</f>
        <v>0</v>
      </c>
      <c r="AM22" s="19"/>
      <c r="AN22" s="19"/>
      <c r="AO22" s="19"/>
      <c r="AP22" s="19"/>
      <c r="AQ22" s="19"/>
      <c r="AR22" s="19"/>
      <c r="AS22" s="19"/>
      <c r="AT22" s="61">
        <f t="shared" si="9"/>
        <v>165620496.42378601</v>
      </c>
      <c r="AU22" s="39">
        <f t="shared" si="17"/>
        <v>-822948379.6682055</v>
      </c>
      <c r="AW22" s="3">
        <f t="shared" si="18"/>
        <v>0</v>
      </c>
      <c r="AX22" s="63">
        <f t="shared" si="10"/>
        <v>7500</v>
      </c>
      <c r="AY22" s="63">
        <f t="shared" si="21"/>
        <v>7500</v>
      </c>
      <c r="AZ22" s="63">
        <f t="shared" si="24"/>
        <v>7500</v>
      </c>
      <c r="BA22" s="63">
        <f t="shared" si="27"/>
        <v>7500</v>
      </c>
      <c r="BB22" s="63">
        <f t="shared" si="30"/>
        <v>7500</v>
      </c>
      <c r="BC22" s="64">
        <f t="shared" si="11"/>
        <v>37500</v>
      </c>
    </row>
    <row r="23" spans="2:55" x14ac:dyDescent="0.25">
      <c r="B23" s="55" t="s">
        <v>20</v>
      </c>
      <c r="C23" s="52">
        <f t="shared" si="12"/>
        <v>45596</v>
      </c>
      <c r="D23" s="36">
        <f t="shared" si="13"/>
        <v>10</v>
      </c>
      <c r="E23" s="53">
        <f t="shared" si="1"/>
        <v>2140187.0447116783</v>
      </c>
      <c r="F23" s="53">
        <f t="shared" si="4"/>
        <v>26530.94045620042</v>
      </c>
      <c r="G23" s="53">
        <f t="shared" si="2"/>
        <v>2113656.1042554779</v>
      </c>
      <c r="H23" s="54">
        <f t="shared" si="5"/>
        <v>2140187.0447116783</v>
      </c>
      <c r="I23" s="55">
        <f t="shared" si="14"/>
        <v>4253769.6052326215</v>
      </c>
      <c r="K23" s="56" t="str">
        <f t="shared" si="3"/>
        <v>year 1</v>
      </c>
      <c r="L23" s="62">
        <f t="shared" si="6"/>
        <v>0</v>
      </c>
      <c r="M23" s="62">
        <f t="shared" si="15"/>
        <v>706025.95470537595</v>
      </c>
      <c r="N23" s="65">
        <f t="shared" si="19"/>
        <v>0</v>
      </c>
      <c r="O23" s="65">
        <f t="shared" si="22"/>
        <v>1054659.7744728224</v>
      </c>
      <c r="P23" s="62">
        <f t="shared" si="25"/>
        <v>0</v>
      </c>
      <c r="Q23" s="62">
        <f t="shared" si="28"/>
        <v>1400406.3700652693</v>
      </c>
      <c r="R23" s="65">
        <f t="shared" si="31"/>
        <v>0</v>
      </c>
      <c r="S23" s="65">
        <f t="shared" si="33"/>
        <v>1743289.6521390101</v>
      </c>
      <c r="T23" s="62">
        <f t="shared" ref="T23:T86" si="35">+IFERROR(F15*$T$12," ")</f>
        <v>0</v>
      </c>
      <c r="U23" s="62">
        <f>+IFERROR(F14*$U$12," ")</f>
        <v>2083333.3333333335</v>
      </c>
      <c r="AB23" s="59">
        <f t="shared" si="7"/>
        <v>6987715.0847158115</v>
      </c>
      <c r="AD23" s="68">
        <f t="shared" si="8"/>
        <v>0</v>
      </c>
      <c r="AE23" s="68">
        <f t="shared" si="16"/>
        <v>42097714.939528182</v>
      </c>
      <c r="AF23" s="67">
        <f t="shared" si="20"/>
        <v>0</v>
      </c>
      <c r="AG23" s="67">
        <f t="shared" si="23"/>
        <v>41749081.119760744</v>
      </c>
      <c r="AH23" s="62">
        <f t="shared" si="26"/>
        <v>0</v>
      </c>
      <c r="AI23" s="62">
        <f t="shared" si="29"/>
        <v>41403334.52416829</v>
      </c>
      <c r="AJ23" s="65">
        <f t="shared" si="32"/>
        <v>0</v>
      </c>
      <c r="AK23" s="65">
        <f t="shared" si="34"/>
        <v>41060451.242094554</v>
      </c>
      <c r="AL23" s="62">
        <f t="shared" ref="AL23:AL86" si="36">+IFERROR(G15*$AL$12," ")</f>
        <v>0</v>
      </c>
      <c r="AM23" s="62">
        <f>+IFERROR(G14*$AM$12," ")</f>
        <v>40720407.560900234</v>
      </c>
      <c r="AN23" s="19"/>
      <c r="AO23" s="19"/>
      <c r="AP23" s="19"/>
      <c r="AQ23" s="19"/>
      <c r="AR23" s="19"/>
      <c r="AS23" s="19"/>
      <c r="AT23" s="61">
        <f t="shared" si="9"/>
        <v>207030989.38645199</v>
      </c>
      <c r="AU23" s="39">
        <f t="shared" si="17"/>
        <v>-1029979369.0546575</v>
      </c>
      <c r="AW23" s="3">
        <f t="shared" si="18"/>
        <v>0</v>
      </c>
      <c r="AX23" s="63">
        <f t="shared" si="10"/>
        <v>7500</v>
      </c>
      <c r="AY23" s="63">
        <f t="shared" si="21"/>
        <v>7500</v>
      </c>
      <c r="AZ23" s="63">
        <f t="shared" si="24"/>
        <v>7500</v>
      </c>
      <c r="BA23" s="63">
        <f t="shared" si="27"/>
        <v>7500</v>
      </c>
      <c r="BB23" s="63">
        <f t="shared" si="30"/>
        <v>7500</v>
      </c>
      <c r="BC23" s="64">
        <f t="shared" si="11"/>
        <v>37500</v>
      </c>
    </row>
    <row r="24" spans="2:55" x14ac:dyDescent="0.25">
      <c r="B24" s="55" t="s">
        <v>20</v>
      </c>
      <c r="C24" s="52">
        <f t="shared" si="12"/>
        <v>45626</v>
      </c>
      <c r="D24" s="36">
        <f t="shared" si="13"/>
        <v>11</v>
      </c>
      <c r="E24" s="53">
        <f t="shared" si="1"/>
        <v>2140187.0447116783</v>
      </c>
      <c r="F24" s="53">
        <f t="shared" si="4"/>
        <v>17724.040021802604</v>
      </c>
      <c r="G24" s="53">
        <f t="shared" si="2"/>
        <v>2122463.0046898755</v>
      </c>
      <c r="H24" s="54">
        <f t="shared" si="5"/>
        <v>2140187.0447116783</v>
      </c>
      <c r="I24" s="55">
        <f t="shared" si="14"/>
        <v>2131306.600542746</v>
      </c>
      <c r="K24" s="56" t="str">
        <f t="shared" si="3"/>
        <v>year 1</v>
      </c>
      <c r="L24" s="65">
        <f t="shared" si="6"/>
        <v>0</v>
      </c>
      <c r="M24" s="62">
        <f t="shared" si="15"/>
        <v>530618.8091240084</v>
      </c>
      <c r="N24" s="62">
        <f t="shared" si="19"/>
        <v>0</v>
      </c>
      <c r="O24" s="65">
        <f t="shared" si="22"/>
        <v>880705.26980715245</v>
      </c>
      <c r="P24" s="65">
        <f t="shared" si="25"/>
        <v>0</v>
      </c>
      <c r="Q24" s="62">
        <f t="shared" si="28"/>
        <v>1227892.4762145681</v>
      </c>
      <c r="R24" s="62">
        <f t="shared" si="31"/>
        <v>0</v>
      </c>
      <c r="S24" s="65">
        <f t="shared" si="33"/>
        <v>1572204.4386302829</v>
      </c>
      <c r="T24" s="65">
        <f t="shared" si="35"/>
        <v>0</v>
      </c>
      <c r="U24" s="62">
        <f t="shared" ref="U24:U87" si="37">+IFERROR(F15*$U$12," ")</f>
        <v>1913664.9684962491</v>
      </c>
      <c r="V24" s="62">
        <f>+IFERROR(F14*$V$12," ")</f>
        <v>0</v>
      </c>
      <c r="AB24" s="59">
        <f t="shared" si="7"/>
        <v>6125085.9622722613</v>
      </c>
      <c r="AD24" s="67">
        <f t="shared" si="8"/>
        <v>0</v>
      </c>
      <c r="AE24" s="68">
        <f t="shared" si="16"/>
        <v>42273122.085109562</v>
      </c>
      <c r="AF24" s="68">
        <f t="shared" si="20"/>
        <v>0</v>
      </c>
      <c r="AG24" s="67">
        <f t="shared" si="23"/>
        <v>41923035.62442641</v>
      </c>
      <c r="AH24" s="67">
        <f t="shared" si="26"/>
        <v>0</v>
      </c>
      <c r="AI24" s="62">
        <f t="shared" si="29"/>
        <v>41575848.418018997</v>
      </c>
      <c r="AJ24" s="62">
        <f t="shared" si="32"/>
        <v>0</v>
      </c>
      <c r="AK24" s="65">
        <f t="shared" si="34"/>
        <v>41231536.455603279</v>
      </c>
      <c r="AL24" s="65">
        <f t="shared" si="36"/>
        <v>0</v>
      </c>
      <c r="AM24" s="62">
        <f t="shared" ref="AM24:AM87" si="38">+IFERROR(G15*$AM$12," ")</f>
        <v>40890075.925737314</v>
      </c>
      <c r="AN24" s="62">
        <f>+IFERROR(G14*$AN$12," ")</f>
        <v>0</v>
      </c>
      <c r="AO24" s="19"/>
      <c r="AP24" s="19"/>
      <c r="AQ24" s="19"/>
      <c r="AR24" s="19"/>
      <c r="AS24" s="19"/>
      <c r="AT24" s="61">
        <f t="shared" si="9"/>
        <v>207893618.50889558</v>
      </c>
      <c r="AU24" s="39">
        <f t="shared" si="17"/>
        <v>-1237872987.5635531</v>
      </c>
      <c r="AW24" s="3">
        <f t="shared" si="18"/>
        <v>0</v>
      </c>
      <c r="AX24" s="63">
        <f t="shared" si="10"/>
        <v>7500</v>
      </c>
      <c r="AY24" s="63">
        <f t="shared" si="21"/>
        <v>7500</v>
      </c>
      <c r="AZ24" s="63">
        <f t="shared" si="24"/>
        <v>7500</v>
      </c>
      <c r="BA24" s="63">
        <f t="shared" si="27"/>
        <v>7500</v>
      </c>
      <c r="BB24" s="63">
        <f t="shared" si="30"/>
        <v>7500</v>
      </c>
      <c r="BC24" s="64">
        <f t="shared" si="11"/>
        <v>37500</v>
      </c>
    </row>
    <row r="25" spans="2:55" x14ac:dyDescent="0.25">
      <c r="B25" s="55" t="s">
        <v>20</v>
      </c>
      <c r="C25" s="52">
        <f t="shared" si="12"/>
        <v>45657</v>
      </c>
      <c r="D25" s="36">
        <f t="shared" si="13"/>
        <v>12</v>
      </c>
      <c r="E25" s="53">
        <f t="shared" si="1"/>
        <v>2140187.0447116783</v>
      </c>
      <c r="F25" s="53">
        <f t="shared" si="4"/>
        <v>8880.444168928123</v>
      </c>
      <c r="G25" s="53">
        <f t="shared" si="2"/>
        <v>2131306.6005427502</v>
      </c>
      <c r="H25" s="54">
        <f t="shared" si="5"/>
        <v>2140187.0447116783</v>
      </c>
      <c r="I25" s="55">
        <f t="shared" si="14"/>
        <v>-4.1909515857696533E-9</v>
      </c>
      <c r="K25" s="56" t="str">
        <f t="shared" si="3"/>
        <v>year 1</v>
      </c>
      <c r="L25" s="65">
        <f t="shared" si="6"/>
        <v>0</v>
      </c>
      <c r="M25" s="65">
        <f t="shared" si="15"/>
        <v>354480.80043605209</v>
      </c>
      <c r="N25" s="62">
        <f t="shared" si="19"/>
        <v>0</v>
      </c>
      <c r="O25" s="62">
        <f t="shared" si="22"/>
        <v>706025.95470537595</v>
      </c>
      <c r="P25" s="65">
        <f t="shared" si="25"/>
        <v>0</v>
      </c>
      <c r="Q25" s="65">
        <f t="shared" si="28"/>
        <v>1054659.7744728224</v>
      </c>
      <c r="R25" s="62">
        <f t="shared" si="31"/>
        <v>0</v>
      </c>
      <c r="S25" s="62">
        <f t="shared" si="33"/>
        <v>1400406.3700652693</v>
      </c>
      <c r="T25" s="65">
        <f t="shared" si="35"/>
        <v>0</v>
      </c>
      <c r="U25" s="65">
        <f t="shared" si="37"/>
        <v>1743289.6521390101</v>
      </c>
      <c r="V25" s="62">
        <f t="shared" ref="V25:V88" si="39">+IFERROR(F15*$V$12," ")</f>
        <v>0</v>
      </c>
      <c r="W25" s="62">
        <f>+IFERROR(F14*$W$12," ")</f>
        <v>0</v>
      </c>
      <c r="AB25" s="59">
        <f t="shared" si="7"/>
        <v>5258862.5518185291</v>
      </c>
      <c r="AD25" s="67">
        <f t="shared" si="8"/>
        <v>0</v>
      </c>
      <c r="AE25" s="67">
        <f t="shared" si="16"/>
        <v>42449260.093797512</v>
      </c>
      <c r="AF25" s="68">
        <f t="shared" si="20"/>
        <v>0</v>
      </c>
      <c r="AG25" s="68">
        <f t="shared" si="23"/>
        <v>42097714.939528182</v>
      </c>
      <c r="AH25" s="67">
        <f t="shared" si="26"/>
        <v>0</v>
      </c>
      <c r="AI25" s="67">
        <f t="shared" si="29"/>
        <v>41749081.119760744</v>
      </c>
      <c r="AJ25" s="62">
        <f t="shared" si="32"/>
        <v>0</v>
      </c>
      <c r="AK25" s="62">
        <f t="shared" si="34"/>
        <v>41403334.52416829</v>
      </c>
      <c r="AL25" s="65">
        <f t="shared" si="36"/>
        <v>0</v>
      </c>
      <c r="AM25" s="65">
        <f t="shared" si="38"/>
        <v>41060451.242094554</v>
      </c>
      <c r="AN25" s="62">
        <f t="shared" ref="AN25:AN88" si="40">+IFERROR(G15*$AN$12," ")</f>
        <v>0</v>
      </c>
      <c r="AO25" s="62">
        <f>+IFERROR(G14*$AO$12," ")</f>
        <v>0</v>
      </c>
      <c r="AP25" s="19"/>
      <c r="AQ25" s="19"/>
      <c r="AR25" s="19"/>
      <c r="AS25" s="19"/>
      <c r="AT25" s="61">
        <f t="shared" si="9"/>
        <v>208759841.91934928</v>
      </c>
      <c r="AU25" s="39">
        <f t="shared" si="17"/>
        <v>-1446632829.4829023</v>
      </c>
      <c r="AW25" s="3">
        <f t="shared" si="18"/>
        <v>0</v>
      </c>
      <c r="AX25" s="63">
        <f t="shared" si="10"/>
        <v>7500</v>
      </c>
      <c r="AY25" s="63">
        <f t="shared" si="21"/>
        <v>7500</v>
      </c>
      <c r="AZ25" s="63">
        <f t="shared" si="24"/>
        <v>7500</v>
      </c>
      <c r="BA25" s="63">
        <f t="shared" si="27"/>
        <v>7500</v>
      </c>
      <c r="BB25" s="63">
        <f t="shared" si="30"/>
        <v>7500</v>
      </c>
      <c r="BC25" s="64">
        <f t="shared" si="11"/>
        <v>37500</v>
      </c>
    </row>
    <row r="26" spans="2:55" x14ac:dyDescent="0.25">
      <c r="B26" s="55" t="s">
        <v>21</v>
      </c>
      <c r="C26" s="52">
        <f t="shared" si="12"/>
        <v>45688</v>
      </c>
      <c r="D26" s="36">
        <f t="shared" si="13"/>
        <v>13</v>
      </c>
      <c r="E26" s="53">
        <f t="shared" si="1"/>
        <v>2140187.0447116783</v>
      </c>
      <c r="F26" s="53" t="str">
        <f t="shared" si="4"/>
        <v xml:space="preserve"> </v>
      </c>
      <c r="G26" s="53" t="str">
        <f t="shared" si="2"/>
        <v xml:space="preserve"> </v>
      </c>
      <c r="H26" s="54">
        <f t="shared" si="5"/>
        <v>0</v>
      </c>
      <c r="I26" s="55" t="str">
        <f t="shared" si="14"/>
        <v xml:space="preserve"> </v>
      </c>
      <c r="K26" s="56" t="str">
        <f t="shared" si="3"/>
        <v>year2</v>
      </c>
      <c r="L26" s="62" t="str">
        <f t="shared" si="6"/>
        <v xml:space="preserve"> </v>
      </c>
      <c r="M26" s="65">
        <f t="shared" si="15"/>
        <v>177608.88337856246</v>
      </c>
      <c r="N26" s="65">
        <f t="shared" si="19"/>
        <v>0</v>
      </c>
      <c r="O26" s="62">
        <f t="shared" si="22"/>
        <v>530618.8091240084</v>
      </c>
      <c r="P26" s="62">
        <f t="shared" si="25"/>
        <v>0</v>
      </c>
      <c r="Q26" s="65">
        <f t="shared" si="28"/>
        <v>880705.26980715245</v>
      </c>
      <c r="R26" s="65">
        <f t="shared" si="31"/>
        <v>0</v>
      </c>
      <c r="S26" s="62">
        <f t="shared" si="33"/>
        <v>1227892.4762145681</v>
      </c>
      <c r="T26" s="62">
        <f t="shared" si="35"/>
        <v>0</v>
      </c>
      <c r="U26" s="65">
        <f t="shared" si="37"/>
        <v>1572204.4386302829</v>
      </c>
      <c r="V26" s="65">
        <f t="shared" si="39"/>
        <v>0</v>
      </c>
      <c r="W26" s="62">
        <f t="shared" ref="W26:W89" si="41">+IFERROR(F15*$W$12," ")</f>
        <v>0</v>
      </c>
      <c r="X26" s="62">
        <f>+IFERROR(F14*$X$12," ")</f>
        <v>0</v>
      </c>
      <c r="AB26" s="59">
        <f t="shared" si="7"/>
        <v>4389029.8771545738</v>
      </c>
      <c r="AD26" s="68" t="str">
        <f t="shared" si="8"/>
        <v xml:space="preserve"> </v>
      </c>
      <c r="AE26" s="67">
        <f t="shared" si="16"/>
        <v>42626132.010855004</v>
      </c>
      <c r="AF26" s="67">
        <f t="shared" si="20"/>
        <v>0</v>
      </c>
      <c r="AG26" s="68">
        <f t="shared" si="23"/>
        <v>42273122.085109562</v>
      </c>
      <c r="AH26" s="68">
        <f t="shared" si="26"/>
        <v>0</v>
      </c>
      <c r="AI26" s="67">
        <f t="shared" si="29"/>
        <v>41923035.62442641</v>
      </c>
      <c r="AJ26" s="67">
        <f t="shared" si="32"/>
        <v>0</v>
      </c>
      <c r="AK26" s="62">
        <f t="shared" si="34"/>
        <v>41575848.418018997</v>
      </c>
      <c r="AL26" s="62">
        <f t="shared" si="36"/>
        <v>0</v>
      </c>
      <c r="AM26" s="65">
        <f t="shared" si="38"/>
        <v>41231536.455603279</v>
      </c>
      <c r="AN26" s="65">
        <f t="shared" si="40"/>
        <v>0</v>
      </c>
      <c r="AO26" s="62">
        <f t="shared" ref="AO26:AO89" si="42">+IFERROR(G15*$AO$12," ")</f>
        <v>0</v>
      </c>
      <c r="AP26" s="62">
        <f>+IFERROR(G14*$AP$12," ")</f>
        <v>0</v>
      </c>
      <c r="AQ26" s="19"/>
      <c r="AR26" s="19"/>
      <c r="AS26" s="19"/>
      <c r="AT26" s="61">
        <f t="shared" si="9"/>
        <v>209629674.59401324</v>
      </c>
      <c r="AU26" s="39">
        <f t="shared" si="17"/>
        <v>-1656262504.0769155</v>
      </c>
      <c r="AW26" s="3">
        <f t="shared" si="18"/>
        <v>0</v>
      </c>
      <c r="AX26" s="63">
        <f t="shared" si="10"/>
        <v>7500</v>
      </c>
      <c r="AY26" s="63">
        <f t="shared" si="21"/>
        <v>7500</v>
      </c>
      <c r="AZ26" s="63">
        <f t="shared" si="24"/>
        <v>7500</v>
      </c>
      <c r="BA26" s="63">
        <f t="shared" si="27"/>
        <v>7500</v>
      </c>
      <c r="BB26" s="63">
        <f t="shared" si="30"/>
        <v>7500</v>
      </c>
      <c r="BC26" s="64">
        <f t="shared" si="11"/>
        <v>37500</v>
      </c>
    </row>
    <row r="27" spans="2:55" x14ac:dyDescent="0.25">
      <c r="B27" s="55" t="s">
        <v>21</v>
      </c>
      <c r="C27" s="52">
        <f t="shared" si="12"/>
        <v>45716</v>
      </c>
      <c r="D27" s="36">
        <f t="shared" si="13"/>
        <v>14</v>
      </c>
      <c r="E27" s="53">
        <f t="shared" si="1"/>
        <v>2140187.0447116783</v>
      </c>
      <c r="F27" s="53" t="str">
        <f t="shared" si="4"/>
        <v xml:space="preserve"> </v>
      </c>
      <c r="G27" s="53" t="str">
        <f t="shared" si="2"/>
        <v xml:space="preserve"> </v>
      </c>
      <c r="H27" s="54">
        <f t="shared" si="5"/>
        <v>0</v>
      </c>
      <c r="I27" s="55" t="str">
        <f t="shared" si="14"/>
        <v xml:space="preserve"> </v>
      </c>
      <c r="K27" s="56" t="str">
        <f t="shared" si="3"/>
        <v>year2</v>
      </c>
      <c r="L27" s="62" t="str">
        <f t="shared" si="6"/>
        <v xml:space="preserve"> </v>
      </c>
      <c r="M27" s="62" t="str">
        <f t="shared" si="15"/>
        <v xml:space="preserve"> </v>
      </c>
      <c r="N27" s="65">
        <f t="shared" si="19"/>
        <v>0</v>
      </c>
      <c r="O27" s="65">
        <f t="shared" si="22"/>
        <v>354480.80043605209</v>
      </c>
      <c r="P27" s="62">
        <f t="shared" si="25"/>
        <v>0</v>
      </c>
      <c r="Q27" s="62">
        <f t="shared" si="28"/>
        <v>706025.95470537595</v>
      </c>
      <c r="R27" s="65">
        <f t="shared" si="31"/>
        <v>0</v>
      </c>
      <c r="S27" s="65">
        <f t="shared" si="33"/>
        <v>1054659.7744728224</v>
      </c>
      <c r="T27" s="62">
        <f t="shared" si="35"/>
        <v>0</v>
      </c>
      <c r="U27" s="62">
        <f t="shared" si="37"/>
        <v>1400406.3700652693</v>
      </c>
      <c r="V27" s="65">
        <f t="shared" si="39"/>
        <v>0</v>
      </c>
      <c r="W27" s="65">
        <f t="shared" si="41"/>
        <v>0</v>
      </c>
      <c r="X27" s="62">
        <f t="shared" ref="X27:X90" si="43">+IFERROR(F15*$X$12," ")</f>
        <v>0</v>
      </c>
      <c r="Y27" s="62">
        <f>+IFERROR(F14*$Y$12," ")</f>
        <v>0</v>
      </c>
      <c r="AB27" s="59">
        <f t="shared" si="7"/>
        <v>3515572.8996795192</v>
      </c>
      <c r="AD27" s="68" t="str">
        <f t="shared" si="8"/>
        <v xml:space="preserve"> </v>
      </c>
      <c r="AE27" s="68" t="str">
        <f t="shared" si="16"/>
        <v xml:space="preserve"> </v>
      </c>
      <c r="AF27" s="67">
        <f t="shared" si="20"/>
        <v>0</v>
      </c>
      <c r="AG27" s="67">
        <f t="shared" si="23"/>
        <v>42449260.093797512</v>
      </c>
      <c r="AH27" s="68">
        <f t="shared" si="26"/>
        <v>0</v>
      </c>
      <c r="AI27" s="68">
        <f t="shared" si="29"/>
        <v>42097714.939528182</v>
      </c>
      <c r="AJ27" s="67">
        <f t="shared" si="32"/>
        <v>0</v>
      </c>
      <c r="AK27" s="67">
        <f t="shared" si="34"/>
        <v>41749081.119760744</v>
      </c>
      <c r="AL27" s="62">
        <f t="shared" si="36"/>
        <v>0</v>
      </c>
      <c r="AM27" s="62">
        <f t="shared" si="38"/>
        <v>41403334.52416829</v>
      </c>
      <c r="AN27" s="65">
        <f t="shared" si="40"/>
        <v>0</v>
      </c>
      <c r="AO27" s="65">
        <f t="shared" si="42"/>
        <v>0</v>
      </c>
      <c r="AP27" s="62">
        <f t="shared" ref="AP27:AP90" si="44">+IFERROR(G15*$AP$12," ")</f>
        <v>0</v>
      </c>
      <c r="AQ27" s="62">
        <f>+IFERROR(G14*$AQ$12," ")</f>
        <v>0</v>
      </c>
      <c r="AR27" s="19"/>
      <c r="AS27" s="19"/>
      <c r="AT27" s="61">
        <f t="shared" si="9"/>
        <v>167699390.67725474</v>
      </c>
      <c r="AU27" s="39">
        <f t="shared" si="17"/>
        <v>-1823961894.7541702</v>
      </c>
      <c r="AW27" s="3">
        <f t="shared" si="18"/>
        <v>0</v>
      </c>
      <c r="AX27" s="63">
        <f t="shared" si="10"/>
        <v>7500</v>
      </c>
      <c r="AY27" s="63">
        <f t="shared" si="21"/>
        <v>7500</v>
      </c>
      <c r="AZ27" s="63">
        <f t="shared" si="24"/>
        <v>7500</v>
      </c>
      <c r="BA27" s="63">
        <f t="shared" si="27"/>
        <v>7500</v>
      </c>
      <c r="BB27" s="63">
        <f t="shared" si="30"/>
        <v>7500</v>
      </c>
      <c r="BC27" s="64">
        <f t="shared" si="11"/>
        <v>37500</v>
      </c>
    </row>
    <row r="28" spans="2:55" x14ac:dyDescent="0.25">
      <c r="B28" s="55" t="s">
        <v>21</v>
      </c>
      <c r="C28" s="52">
        <f t="shared" si="12"/>
        <v>45747</v>
      </c>
      <c r="D28" s="36">
        <f t="shared" si="13"/>
        <v>15</v>
      </c>
      <c r="E28" s="53">
        <f t="shared" si="1"/>
        <v>2140187.0447116783</v>
      </c>
      <c r="F28" s="53" t="str">
        <f t="shared" si="4"/>
        <v xml:space="preserve"> </v>
      </c>
      <c r="G28" s="53" t="str">
        <f t="shared" si="2"/>
        <v xml:space="preserve"> </v>
      </c>
      <c r="H28" s="54">
        <f t="shared" si="5"/>
        <v>0</v>
      </c>
      <c r="I28" s="55" t="str">
        <f t="shared" si="14"/>
        <v xml:space="preserve"> </v>
      </c>
      <c r="K28" s="56" t="str">
        <f t="shared" si="3"/>
        <v>year2</v>
      </c>
      <c r="L28" s="65" t="str">
        <f t="shared" si="6"/>
        <v xml:space="preserve"> </v>
      </c>
      <c r="M28" s="62" t="str">
        <f t="shared" si="15"/>
        <v xml:space="preserve"> </v>
      </c>
      <c r="N28" s="62" t="str">
        <f t="shared" si="19"/>
        <v xml:space="preserve"> </v>
      </c>
      <c r="O28" s="65">
        <f t="shared" si="22"/>
        <v>177608.88337856246</v>
      </c>
      <c r="P28" s="65">
        <f t="shared" si="25"/>
        <v>0</v>
      </c>
      <c r="Q28" s="62">
        <f t="shared" si="28"/>
        <v>530618.8091240084</v>
      </c>
      <c r="R28" s="62">
        <f t="shared" si="31"/>
        <v>0</v>
      </c>
      <c r="S28" s="65">
        <f t="shared" si="33"/>
        <v>880705.26980715245</v>
      </c>
      <c r="T28" s="65">
        <f t="shared" si="35"/>
        <v>0</v>
      </c>
      <c r="U28" s="62">
        <f t="shared" si="37"/>
        <v>1227892.4762145681</v>
      </c>
      <c r="V28" s="62">
        <f t="shared" si="39"/>
        <v>0</v>
      </c>
      <c r="W28" s="65">
        <f t="shared" si="41"/>
        <v>0</v>
      </c>
      <c r="X28" s="65">
        <f t="shared" si="43"/>
        <v>0</v>
      </c>
      <c r="Y28" s="62">
        <f t="shared" ref="Y28:Y91" si="45">+IFERROR(F15*$Y$12," ")</f>
        <v>0</v>
      </c>
      <c r="Z28" s="62">
        <f>+IFERROR(F14*$Z$12," ")</f>
        <v>0</v>
      </c>
      <c r="AB28" s="59">
        <f t="shared" si="7"/>
        <v>2816825.4385242914</v>
      </c>
      <c r="AD28" s="67" t="str">
        <f t="shared" si="8"/>
        <v xml:space="preserve"> </v>
      </c>
      <c r="AE28" s="68" t="str">
        <f t="shared" si="16"/>
        <v xml:space="preserve"> </v>
      </c>
      <c r="AF28" s="68" t="str">
        <f t="shared" si="20"/>
        <v xml:space="preserve"> </v>
      </c>
      <c r="AG28" s="67">
        <f t="shared" si="23"/>
        <v>42626132.010855004</v>
      </c>
      <c r="AH28" s="67">
        <f t="shared" si="26"/>
        <v>0</v>
      </c>
      <c r="AI28" s="68">
        <f t="shared" si="29"/>
        <v>42273122.085109562</v>
      </c>
      <c r="AJ28" s="68">
        <f t="shared" si="32"/>
        <v>0</v>
      </c>
      <c r="AK28" s="67">
        <f t="shared" si="34"/>
        <v>41923035.62442641</v>
      </c>
      <c r="AL28" s="67">
        <f t="shared" si="36"/>
        <v>0</v>
      </c>
      <c r="AM28" s="62">
        <f t="shared" si="38"/>
        <v>41575848.418018997</v>
      </c>
      <c r="AN28" s="62">
        <f t="shared" si="40"/>
        <v>0</v>
      </c>
      <c r="AO28" s="65">
        <f t="shared" si="42"/>
        <v>0</v>
      </c>
      <c r="AP28" s="65">
        <f t="shared" si="44"/>
        <v>0</v>
      </c>
      <c r="AQ28" s="62">
        <f t="shared" ref="AQ28:AQ91" si="46">+IFERROR(G15*$AQ$12," ")</f>
        <v>0</v>
      </c>
      <c r="AR28" s="62">
        <f>+IFERROR(G14*$AR$12," ")</f>
        <v>0</v>
      </c>
      <c r="AT28" s="61">
        <f t="shared" si="9"/>
        <v>168398138.13840997</v>
      </c>
      <c r="AU28" s="39">
        <f t="shared" si="17"/>
        <v>-1992360032.89258</v>
      </c>
      <c r="AW28" s="3">
        <f t="shared" si="18"/>
        <v>0</v>
      </c>
      <c r="AX28" s="63">
        <f t="shared" si="10"/>
        <v>7500</v>
      </c>
      <c r="AY28" s="63">
        <f t="shared" si="21"/>
        <v>7500</v>
      </c>
      <c r="AZ28" s="63">
        <f t="shared" si="24"/>
        <v>7500</v>
      </c>
      <c r="BA28" s="63">
        <f t="shared" si="27"/>
        <v>7500</v>
      </c>
      <c r="BB28" s="63">
        <f t="shared" si="30"/>
        <v>7500</v>
      </c>
      <c r="BC28" s="64">
        <f t="shared" si="11"/>
        <v>37500</v>
      </c>
    </row>
    <row r="29" spans="2:55" x14ac:dyDescent="0.25">
      <c r="B29" s="55" t="s">
        <v>21</v>
      </c>
      <c r="C29" s="52">
        <f t="shared" si="12"/>
        <v>45777</v>
      </c>
      <c r="D29" s="36">
        <f t="shared" si="13"/>
        <v>16</v>
      </c>
      <c r="E29" s="53">
        <f t="shared" si="1"/>
        <v>2140187.0447116783</v>
      </c>
      <c r="F29" s="53" t="str">
        <f t="shared" si="4"/>
        <v xml:space="preserve"> </v>
      </c>
      <c r="G29" s="53" t="str">
        <f t="shared" si="2"/>
        <v xml:space="preserve"> </v>
      </c>
      <c r="H29" s="54">
        <f t="shared" si="5"/>
        <v>0</v>
      </c>
      <c r="I29" s="55" t="str">
        <f t="shared" si="14"/>
        <v xml:space="preserve"> </v>
      </c>
      <c r="K29" s="56" t="str">
        <f t="shared" si="3"/>
        <v>year2</v>
      </c>
      <c r="L29" s="65" t="str">
        <f t="shared" si="6"/>
        <v xml:space="preserve"> </v>
      </c>
      <c r="M29" s="65" t="str">
        <f t="shared" si="15"/>
        <v xml:space="preserve"> </v>
      </c>
      <c r="N29" s="62" t="str">
        <f t="shared" si="19"/>
        <v xml:space="preserve"> </v>
      </c>
      <c r="O29" s="62" t="str">
        <f t="shared" si="22"/>
        <v xml:space="preserve"> </v>
      </c>
      <c r="P29" s="65">
        <f t="shared" si="25"/>
        <v>0</v>
      </c>
      <c r="Q29" s="65">
        <f t="shared" si="28"/>
        <v>354480.80043605209</v>
      </c>
      <c r="R29" s="62">
        <f t="shared" si="31"/>
        <v>0</v>
      </c>
      <c r="S29" s="62">
        <f t="shared" si="33"/>
        <v>706025.95470537595</v>
      </c>
      <c r="T29" s="65">
        <f t="shared" si="35"/>
        <v>0</v>
      </c>
      <c r="U29" s="65">
        <f t="shared" si="37"/>
        <v>1054659.7744728224</v>
      </c>
      <c r="V29" s="62">
        <f t="shared" si="39"/>
        <v>0</v>
      </c>
      <c r="W29" s="62">
        <f t="shared" si="41"/>
        <v>0</v>
      </c>
      <c r="X29" s="65">
        <f t="shared" si="43"/>
        <v>0</v>
      </c>
      <c r="Y29" s="65">
        <f t="shared" si="45"/>
        <v>0</v>
      </c>
      <c r="Z29" s="62">
        <f t="shared" ref="Z29:Z92" si="47">+IFERROR(F15*$Z$12," ")</f>
        <v>0</v>
      </c>
      <c r="AA29" s="69">
        <f>+IFERROR(F14*$AA$12," ")</f>
        <v>0</v>
      </c>
      <c r="AB29" s="59">
        <f t="shared" si="7"/>
        <v>2115166.5296142502</v>
      </c>
      <c r="AD29" s="67" t="str">
        <f t="shared" si="8"/>
        <v xml:space="preserve"> </v>
      </c>
      <c r="AE29" s="67" t="str">
        <f t="shared" si="16"/>
        <v xml:space="preserve"> </v>
      </c>
      <c r="AF29" s="68" t="str">
        <f t="shared" si="20"/>
        <v xml:space="preserve"> </v>
      </c>
      <c r="AG29" s="68" t="str">
        <f t="shared" si="23"/>
        <v xml:space="preserve"> </v>
      </c>
      <c r="AH29" s="67">
        <f t="shared" si="26"/>
        <v>0</v>
      </c>
      <c r="AI29" s="67">
        <f t="shared" si="29"/>
        <v>42449260.093797512</v>
      </c>
      <c r="AJ29" s="68">
        <f t="shared" si="32"/>
        <v>0</v>
      </c>
      <c r="AK29" s="68">
        <f t="shared" si="34"/>
        <v>42097714.939528182</v>
      </c>
      <c r="AL29" s="67">
        <f t="shared" si="36"/>
        <v>0</v>
      </c>
      <c r="AM29" s="67">
        <f t="shared" si="38"/>
        <v>41749081.119760744</v>
      </c>
      <c r="AN29" s="62">
        <f t="shared" si="40"/>
        <v>0</v>
      </c>
      <c r="AO29" s="62">
        <f t="shared" si="42"/>
        <v>0</v>
      </c>
      <c r="AP29" s="65">
        <f t="shared" si="44"/>
        <v>0</v>
      </c>
      <c r="AQ29" s="65">
        <f t="shared" si="46"/>
        <v>0</v>
      </c>
      <c r="AR29" s="62">
        <f t="shared" ref="AR29:AR92" si="48">+IFERROR(G15*$AR$12," ")</f>
        <v>0</v>
      </c>
      <c r="AS29" s="62">
        <f>+IFERROR(G14*$AS$12," ")</f>
        <v>0</v>
      </c>
      <c r="AT29" s="61">
        <f t="shared" si="9"/>
        <v>126296056.15308645</v>
      </c>
      <c r="AU29" s="39">
        <f t="shared" si="17"/>
        <v>-2118656089.0456665</v>
      </c>
      <c r="AW29" s="3">
        <f t="shared" si="18"/>
        <v>0</v>
      </c>
      <c r="AX29" s="63">
        <f t="shared" si="10"/>
        <v>7500</v>
      </c>
      <c r="AY29" s="63">
        <f t="shared" si="21"/>
        <v>7500</v>
      </c>
      <c r="AZ29" s="63">
        <f t="shared" si="24"/>
        <v>7500</v>
      </c>
      <c r="BA29" s="63">
        <f t="shared" si="27"/>
        <v>7500</v>
      </c>
      <c r="BB29" s="63">
        <f t="shared" si="30"/>
        <v>7500</v>
      </c>
      <c r="BC29" s="64">
        <f t="shared" si="11"/>
        <v>37500</v>
      </c>
    </row>
    <row r="30" spans="2:55" x14ac:dyDescent="0.25">
      <c r="B30" s="55" t="s">
        <v>21</v>
      </c>
      <c r="C30" s="52">
        <f t="shared" si="12"/>
        <v>45808</v>
      </c>
      <c r="D30" s="36">
        <f t="shared" si="13"/>
        <v>17</v>
      </c>
      <c r="E30" s="53">
        <f t="shared" si="1"/>
        <v>2140187.0447116783</v>
      </c>
      <c r="F30" s="53" t="str">
        <f t="shared" si="4"/>
        <v xml:space="preserve"> </v>
      </c>
      <c r="G30" s="53" t="str">
        <f t="shared" si="2"/>
        <v xml:space="preserve"> </v>
      </c>
      <c r="H30" s="54">
        <f t="shared" si="5"/>
        <v>0</v>
      </c>
      <c r="I30" s="55" t="str">
        <f t="shared" si="14"/>
        <v xml:space="preserve"> </v>
      </c>
      <c r="K30" s="56" t="str">
        <f t="shared" si="3"/>
        <v>year2</v>
      </c>
      <c r="L30" s="62" t="str">
        <f t="shared" si="6"/>
        <v xml:space="preserve"> </v>
      </c>
      <c r="M30" s="65" t="str">
        <f t="shared" si="15"/>
        <v xml:space="preserve"> </v>
      </c>
      <c r="N30" s="65" t="str">
        <f t="shared" si="19"/>
        <v xml:space="preserve"> </v>
      </c>
      <c r="O30" s="62" t="str">
        <f t="shared" si="22"/>
        <v xml:space="preserve"> </v>
      </c>
      <c r="P30" s="62" t="str">
        <f t="shared" si="25"/>
        <v xml:space="preserve"> </v>
      </c>
      <c r="Q30" s="65">
        <f t="shared" si="28"/>
        <v>177608.88337856246</v>
      </c>
      <c r="R30" s="65">
        <f t="shared" si="31"/>
        <v>0</v>
      </c>
      <c r="S30" s="62">
        <f t="shared" si="33"/>
        <v>530618.8091240084</v>
      </c>
      <c r="T30" s="62">
        <f t="shared" si="35"/>
        <v>0</v>
      </c>
      <c r="U30" s="65">
        <f t="shared" si="37"/>
        <v>880705.26980715245</v>
      </c>
      <c r="V30" s="65">
        <f t="shared" si="39"/>
        <v>0</v>
      </c>
      <c r="W30" s="62">
        <f t="shared" si="41"/>
        <v>0</v>
      </c>
      <c r="X30" s="62">
        <f t="shared" si="43"/>
        <v>0</v>
      </c>
      <c r="Y30" s="65">
        <f t="shared" si="45"/>
        <v>0</v>
      </c>
      <c r="Z30" s="65">
        <f t="shared" si="47"/>
        <v>0</v>
      </c>
      <c r="AA30" s="69">
        <f t="shared" ref="AA30:AA93" si="49">+IFERROR(F15*$AA$12," ")</f>
        <v>0</v>
      </c>
      <c r="AB30" s="59">
        <f t="shared" si="7"/>
        <v>1588932.9623097233</v>
      </c>
      <c r="AD30" s="68" t="str">
        <f t="shared" si="8"/>
        <v xml:space="preserve"> </v>
      </c>
      <c r="AE30" s="67" t="str">
        <f t="shared" si="16"/>
        <v xml:space="preserve"> </v>
      </c>
      <c r="AF30" s="67" t="str">
        <f t="shared" si="20"/>
        <v xml:space="preserve"> </v>
      </c>
      <c r="AG30" s="68" t="str">
        <f t="shared" si="23"/>
        <v xml:space="preserve"> </v>
      </c>
      <c r="AH30" s="68" t="str">
        <f t="shared" si="26"/>
        <v xml:space="preserve"> </v>
      </c>
      <c r="AI30" s="67">
        <f t="shared" si="29"/>
        <v>42626132.010855004</v>
      </c>
      <c r="AJ30" s="67">
        <f t="shared" si="32"/>
        <v>0</v>
      </c>
      <c r="AK30" s="68">
        <f t="shared" si="34"/>
        <v>42273122.085109562</v>
      </c>
      <c r="AL30" s="68">
        <f t="shared" si="36"/>
        <v>0</v>
      </c>
      <c r="AM30" s="67">
        <f t="shared" si="38"/>
        <v>41923035.62442641</v>
      </c>
      <c r="AN30" s="67">
        <f t="shared" si="40"/>
        <v>0</v>
      </c>
      <c r="AO30" s="62">
        <f t="shared" si="42"/>
        <v>0</v>
      </c>
      <c r="AP30" s="62">
        <f t="shared" si="44"/>
        <v>0</v>
      </c>
      <c r="AQ30" s="65">
        <f t="shared" si="46"/>
        <v>0</v>
      </c>
      <c r="AR30" s="65">
        <f t="shared" si="48"/>
        <v>0</v>
      </c>
      <c r="AS30" s="62">
        <f t="shared" ref="AS30:AS93" si="50">+IFERROR(G15*$AS$12," ")</f>
        <v>0</v>
      </c>
      <c r="AT30" s="61">
        <f t="shared" si="9"/>
        <v>126822289.72039098</v>
      </c>
      <c r="AU30" s="39">
        <f t="shared" si="17"/>
        <v>-2245478378.7660575</v>
      </c>
      <c r="AW30" s="3">
        <f t="shared" si="18"/>
        <v>0</v>
      </c>
      <c r="AX30" s="63">
        <f t="shared" si="10"/>
        <v>7500</v>
      </c>
      <c r="AY30" s="63">
        <f t="shared" si="21"/>
        <v>7500</v>
      </c>
      <c r="AZ30" s="63">
        <f t="shared" si="24"/>
        <v>7500</v>
      </c>
      <c r="BA30" s="63">
        <f t="shared" si="27"/>
        <v>7500</v>
      </c>
      <c r="BB30" s="63">
        <f t="shared" si="30"/>
        <v>7500</v>
      </c>
      <c r="BC30" s="64">
        <f t="shared" si="11"/>
        <v>37500</v>
      </c>
    </row>
    <row r="31" spans="2:55" x14ac:dyDescent="0.25">
      <c r="B31" s="55" t="s">
        <v>21</v>
      </c>
      <c r="C31" s="52">
        <f t="shared" si="12"/>
        <v>45838</v>
      </c>
      <c r="D31" s="36">
        <f t="shared" si="13"/>
        <v>18</v>
      </c>
      <c r="E31" s="53">
        <f t="shared" si="1"/>
        <v>2140187.0447116783</v>
      </c>
      <c r="F31" s="53" t="str">
        <f t="shared" si="4"/>
        <v xml:space="preserve"> </v>
      </c>
      <c r="G31" s="53" t="str">
        <f t="shared" si="2"/>
        <v xml:space="preserve"> </v>
      </c>
      <c r="H31" s="54">
        <f t="shared" si="5"/>
        <v>0</v>
      </c>
      <c r="I31" s="55" t="str">
        <f t="shared" si="14"/>
        <v xml:space="preserve"> </v>
      </c>
      <c r="K31" s="56" t="str">
        <f t="shared" si="3"/>
        <v>year2</v>
      </c>
      <c r="L31" s="62" t="str">
        <f t="shared" si="6"/>
        <v xml:space="preserve"> </v>
      </c>
      <c r="M31" s="62" t="str">
        <f t="shared" si="15"/>
        <v xml:space="preserve"> </v>
      </c>
      <c r="N31" s="65" t="str">
        <f t="shared" si="19"/>
        <v xml:space="preserve"> </v>
      </c>
      <c r="O31" s="65" t="str">
        <f t="shared" si="22"/>
        <v xml:space="preserve"> </v>
      </c>
      <c r="P31" s="62" t="str">
        <f t="shared" si="25"/>
        <v xml:space="preserve"> </v>
      </c>
      <c r="Q31" s="62" t="str">
        <f t="shared" si="28"/>
        <v xml:space="preserve"> </v>
      </c>
      <c r="R31" s="65">
        <f t="shared" si="31"/>
        <v>0</v>
      </c>
      <c r="S31" s="65">
        <f t="shared" si="33"/>
        <v>354480.80043605209</v>
      </c>
      <c r="T31" s="62">
        <f t="shared" si="35"/>
        <v>0</v>
      </c>
      <c r="U31" s="62">
        <f t="shared" si="37"/>
        <v>706025.95470537595</v>
      </c>
      <c r="V31" s="65">
        <f t="shared" si="39"/>
        <v>0</v>
      </c>
      <c r="W31" s="65">
        <f t="shared" si="41"/>
        <v>0</v>
      </c>
      <c r="X31" s="62">
        <f t="shared" si="43"/>
        <v>0</v>
      </c>
      <c r="Y31" s="62">
        <f t="shared" si="45"/>
        <v>0</v>
      </c>
      <c r="Z31" s="65">
        <f t="shared" si="47"/>
        <v>0</v>
      </c>
      <c r="AA31" s="70">
        <f t="shared" si="49"/>
        <v>0</v>
      </c>
      <c r="AB31" s="39">
        <f t="shared" si="7"/>
        <v>1060506.755141428</v>
      </c>
      <c r="AD31" s="68" t="str">
        <f t="shared" si="8"/>
        <v xml:space="preserve"> </v>
      </c>
      <c r="AE31" s="68" t="str">
        <f t="shared" si="16"/>
        <v xml:space="preserve"> </v>
      </c>
      <c r="AF31" s="67" t="str">
        <f t="shared" si="20"/>
        <v xml:space="preserve"> </v>
      </c>
      <c r="AG31" s="67" t="str">
        <f t="shared" si="23"/>
        <v xml:space="preserve"> </v>
      </c>
      <c r="AH31" s="68" t="str">
        <f t="shared" si="26"/>
        <v xml:space="preserve"> </v>
      </c>
      <c r="AI31" s="68" t="str">
        <f t="shared" si="29"/>
        <v xml:space="preserve"> </v>
      </c>
      <c r="AJ31" s="67">
        <f t="shared" si="32"/>
        <v>0</v>
      </c>
      <c r="AK31" s="67">
        <f t="shared" si="34"/>
        <v>42449260.093797512</v>
      </c>
      <c r="AL31" s="68">
        <f t="shared" si="36"/>
        <v>0</v>
      </c>
      <c r="AM31" s="68">
        <f t="shared" si="38"/>
        <v>42097714.939528182</v>
      </c>
      <c r="AN31" s="67">
        <f t="shared" si="40"/>
        <v>0</v>
      </c>
      <c r="AO31" s="67">
        <f t="shared" si="42"/>
        <v>0</v>
      </c>
      <c r="AP31" s="62">
        <f t="shared" si="44"/>
        <v>0</v>
      </c>
      <c r="AQ31" s="62">
        <f t="shared" si="46"/>
        <v>0</v>
      </c>
      <c r="AR31" s="65">
        <f t="shared" si="48"/>
        <v>0</v>
      </c>
      <c r="AS31" s="65">
        <f t="shared" si="50"/>
        <v>0</v>
      </c>
      <c r="AT31" s="61">
        <f t="shared" si="9"/>
        <v>84546975.033325702</v>
      </c>
      <c r="AU31" s="39">
        <f t="shared" si="17"/>
        <v>-2330025353.7993832</v>
      </c>
      <c r="AW31" s="3">
        <f t="shared" si="18"/>
        <v>0</v>
      </c>
      <c r="AX31" s="63">
        <f t="shared" si="10"/>
        <v>7500</v>
      </c>
      <c r="AY31" s="63">
        <f t="shared" si="21"/>
        <v>7500</v>
      </c>
      <c r="AZ31" s="63">
        <f t="shared" si="24"/>
        <v>7500</v>
      </c>
      <c r="BA31" s="63">
        <f t="shared" si="27"/>
        <v>7500</v>
      </c>
      <c r="BB31" s="63">
        <f t="shared" si="30"/>
        <v>7500</v>
      </c>
      <c r="BC31" s="64">
        <f t="shared" si="11"/>
        <v>37500</v>
      </c>
    </row>
    <row r="32" spans="2:55" x14ac:dyDescent="0.25">
      <c r="B32" s="55" t="s">
        <v>21</v>
      </c>
      <c r="C32" s="52">
        <f t="shared" si="12"/>
        <v>45869</v>
      </c>
      <c r="D32" s="36">
        <f t="shared" si="13"/>
        <v>19</v>
      </c>
      <c r="E32" s="53">
        <f t="shared" si="1"/>
        <v>2140187.0447116783</v>
      </c>
      <c r="F32" s="53" t="str">
        <f t="shared" si="4"/>
        <v xml:space="preserve"> </v>
      </c>
      <c r="G32" s="53" t="str">
        <f t="shared" si="2"/>
        <v xml:space="preserve"> </v>
      </c>
      <c r="H32" s="54">
        <f t="shared" si="5"/>
        <v>0</v>
      </c>
      <c r="I32" s="55" t="str">
        <f t="shared" si="14"/>
        <v xml:space="preserve"> </v>
      </c>
      <c r="K32" s="56" t="str">
        <f t="shared" si="3"/>
        <v>year2</v>
      </c>
      <c r="L32" s="65" t="str">
        <f t="shared" si="6"/>
        <v xml:space="preserve"> </v>
      </c>
      <c r="M32" s="62" t="str">
        <f t="shared" si="15"/>
        <v xml:space="preserve"> </v>
      </c>
      <c r="N32" s="62" t="str">
        <f t="shared" si="19"/>
        <v xml:space="preserve"> </v>
      </c>
      <c r="O32" s="65" t="str">
        <f t="shared" si="22"/>
        <v xml:space="preserve"> </v>
      </c>
      <c r="P32" s="65" t="str">
        <f t="shared" si="25"/>
        <v xml:space="preserve"> </v>
      </c>
      <c r="Q32" s="62" t="str">
        <f t="shared" si="28"/>
        <v xml:space="preserve"> </v>
      </c>
      <c r="R32" s="62" t="str">
        <f t="shared" si="31"/>
        <v xml:space="preserve"> </v>
      </c>
      <c r="S32" s="65">
        <f t="shared" si="33"/>
        <v>177608.88337856246</v>
      </c>
      <c r="T32" s="65">
        <f t="shared" si="35"/>
        <v>0</v>
      </c>
      <c r="U32" s="62">
        <f t="shared" si="37"/>
        <v>530618.8091240084</v>
      </c>
      <c r="V32" s="62">
        <f t="shared" si="39"/>
        <v>0</v>
      </c>
      <c r="W32" s="65">
        <f t="shared" si="41"/>
        <v>0</v>
      </c>
      <c r="X32" s="65">
        <f t="shared" si="43"/>
        <v>0</v>
      </c>
      <c r="Y32" s="62">
        <f t="shared" si="45"/>
        <v>0</v>
      </c>
      <c r="Z32" s="62">
        <f t="shared" si="47"/>
        <v>0</v>
      </c>
      <c r="AA32" s="70">
        <f t="shared" si="49"/>
        <v>0</v>
      </c>
      <c r="AB32" s="39">
        <f t="shared" si="7"/>
        <v>708227.6925025708</v>
      </c>
      <c r="AD32" s="67" t="str">
        <f t="shared" si="8"/>
        <v xml:space="preserve"> </v>
      </c>
      <c r="AE32" s="68" t="str">
        <f t="shared" si="16"/>
        <v xml:space="preserve"> </v>
      </c>
      <c r="AF32" s="68" t="str">
        <f t="shared" si="20"/>
        <v xml:space="preserve"> </v>
      </c>
      <c r="AG32" s="67" t="str">
        <f t="shared" si="23"/>
        <v xml:space="preserve"> </v>
      </c>
      <c r="AH32" s="67" t="str">
        <f t="shared" si="26"/>
        <v xml:space="preserve"> </v>
      </c>
      <c r="AI32" s="68" t="str">
        <f t="shared" si="29"/>
        <v xml:space="preserve"> </v>
      </c>
      <c r="AJ32" s="68" t="str">
        <f t="shared" si="32"/>
        <v xml:space="preserve"> </v>
      </c>
      <c r="AK32" s="67">
        <f t="shared" si="34"/>
        <v>42626132.010855004</v>
      </c>
      <c r="AL32" s="67">
        <f t="shared" si="36"/>
        <v>0</v>
      </c>
      <c r="AM32" s="68">
        <f t="shared" si="38"/>
        <v>42273122.085109562</v>
      </c>
      <c r="AN32" s="68">
        <f t="shared" si="40"/>
        <v>0</v>
      </c>
      <c r="AO32" s="67">
        <f t="shared" si="42"/>
        <v>0</v>
      </c>
      <c r="AP32" s="67">
        <f t="shared" si="44"/>
        <v>0</v>
      </c>
      <c r="AQ32" s="62">
        <f t="shared" si="46"/>
        <v>0</v>
      </c>
      <c r="AR32" s="62">
        <f t="shared" si="48"/>
        <v>0</v>
      </c>
      <c r="AS32" s="65">
        <f t="shared" si="50"/>
        <v>0</v>
      </c>
      <c r="AT32" s="61">
        <f t="shared" si="9"/>
        <v>84899254.095964566</v>
      </c>
      <c r="AU32" s="39">
        <f t="shared" si="17"/>
        <v>-2414924607.8953476</v>
      </c>
      <c r="AW32" s="3">
        <f t="shared" si="18"/>
        <v>0</v>
      </c>
      <c r="AX32" s="63">
        <f t="shared" si="10"/>
        <v>7500</v>
      </c>
      <c r="AY32" s="63">
        <f t="shared" si="21"/>
        <v>7500</v>
      </c>
      <c r="AZ32" s="63">
        <f t="shared" si="24"/>
        <v>7500</v>
      </c>
      <c r="BA32" s="63">
        <f t="shared" si="27"/>
        <v>7500</v>
      </c>
      <c r="BB32" s="63">
        <f t="shared" si="30"/>
        <v>7500</v>
      </c>
      <c r="BC32" s="64">
        <f t="shared" si="11"/>
        <v>37500</v>
      </c>
    </row>
    <row r="33" spans="2:55" x14ac:dyDescent="0.25">
      <c r="B33" s="55" t="s">
        <v>21</v>
      </c>
      <c r="C33" s="52">
        <f t="shared" si="12"/>
        <v>45900</v>
      </c>
      <c r="D33" s="36">
        <f t="shared" si="13"/>
        <v>20</v>
      </c>
      <c r="E33" s="53">
        <f t="shared" si="1"/>
        <v>2140187.0447116783</v>
      </c>
      <c r="F33" s="53" t="str">
        <f t="shared" si="4"/>
        <v xml:space="preserve"> </v>
      </c>
      <c r="G33" s="53" t="str">
        <f t="shared" si="2"/>
        <v xml:space="preserve"> </v>
      </c>
      <c r="H33" s="54">
        <f t="shared" si="5"/>
        <v>0</v>
      </c>
      <c r="I33" s="55" t="str">
        <f t="shared" si="14"/>
        <v xml:space="preserve"> </v>
      </c>
      <c r="K33" s="56" t="str">
        <f t="shared" si="3"/>
        <v>year2</v>
      </c>
      <c r="L33" s="65" t="str">
        <f t="shared" si="6"/>
        <v xml:space="preserve"> </v>
      </c>
      <c r="M33" s="65" t="str">
        <f t="shared" si="15"/>
        <v xml:space="preserve"> </v>
      </c>
      <c r="N33" s="62" t="str">
        <f t="shared" si="19"/>
        <v xml:space="preserve"> </v>
      </c>
      <c r="O33" s="62" t="str">
        <f t="shared" si="22"/>
        <v xml:space="preserve"> </v>
      </c>
      <c r="P33" s="65" t="str">
        <f t="shared" si="25"/>
        <v xml:space="preserve"> </v>
      </c>
      <c r="Q33" s="65" t="str">
        <f t="shared" si="28"/>
        <v xml:space="preserve"> </v>
      </c>
      <c r="R33" s="62" t="str">
        <f t="shared" si="31"/>
        <v xml:space="preserve"> </v>
      </c>
      <c r="S33" s="62" t="str">
        <f t="shared" si="33"/>
        <v xml:space="preserve"> </v>
      </c>
      <c r="T33" s="65">
        <f t="shared" si="35"/>
        <v>0</v>
      </c>
      <c r="U33" s="65">
        <f t="shared" si="37"/>
        <v>354480.80043605209</v>
      </c>
      <c r="V33" s="62">
        <f t="shared" si="39"/>
        <v>0</v>
      </c>
      <c r="W33" s="62">
        <f t="shared" si="41"/>
        <v>0</v>
      </c>
      <c r="X33" s="65">
        <f t="shared" si="43"/>
        <v>0</v>
      </c>
      <c r="Y33" s="65">
        <f t="shared" si="45"/>
        <v>0</v>
      </c>
      <c r="Z33" s="62">
        <f t="shared" si="47"/>
        <v>0</v>
      </c>
      <c r="AA33" s="69">
        <f t="shared" si="49"/>
        <v>0</v>
      </c>
      <c r="AB33" s="39">
        <f t="shared" si="7"/>
        <v>354480.80043605209</v>
      </c>
      <c r="AD33" s="67" t="str">
        <f t="shared" si="8"/>
        <v xml:space="preserve"> </v>
      </c>
      <c r="AE33" s="67" t="str">
        <f t="shared" si="16"/>
        <v xml:space="preserve"> </v>
      </c>
      <c r="AF33" s="68" t="str">
        <f t="shared" si="20"/>
        <v xml:space="preserve"> </v>
      </c>
      <c r="AG33" s="68" t="str">
        <f t="shared" si="23"/>
        <v xml:space="preserve"> </v>
      </c>
      <c r="AH33" s="67" t="str">
        <f t="shared" si="26"/>
        <v xml:space="preserve"> </v>
      </c>
      <c r="AI33" s="67" t="str">
        <f t="shared" si="29"/>
        <v xml:space="preserve"> </v>
      </c>
      <c r="AJ33" s="68" t="str">
        <f t="shared" si="32"/>
        <v xml:space="preserve"> </v>
      </c>
      <c r="AK33" s="68" t="str">
        <f t="shared" si="34"/>
        <v xml:space="preserve"> </v>
      </c>
      <c r="AL33" s="67">
        <f t="shared" si="36"/>
        <v>0</v>
      </c>
      <c r="AM33" s="67">
        <f t="shared" si="38"/>
        <v>42449260.093797512</v>
      </c>
      <c r="AN33" s="68">
        <f t="shared" si="40"/>
        <v>0</v>
      </c>
      <c r="AO33" s="68">
        <f t="shared" si="42"/>
        <v>0</v>
      </c>
      <c r="AP33" s="67">
        <f t="shared" si="44"/>
        <v>0</v>
      </c>
      <c r="AQ33" s="67">
        <f t="shared" si="46"/>
        <v>0</v>
      </c>
      <c r="AR33" s="62">
        <f t="shared" si="48"/>
        <v>0</v>
      </c>
      <c r="AS33" s="62">
        <f t="shared" si="50"/>
        <v>0</v>
      </c>
      <c r="AT33" s="61">
        <f t="shared" si="9"/>
        <v>42449260.093797512</v>
      </c>
      <c r="AU33" s="39">
        <f t="shared" si="17"/>
        <v>-2457373867.9891453</v>
      </c>
      <c r="AW33" s="3">
        <f t="shared" si="18"/>
        <v>0</v>
      </c>
      <c r="AX33" s="63">
        <f t="shared" si="10"/>
        <v>7500</v>
      </c>
      <c r="AY33" s="63">
        <f t="shared" si="21"/>
        <v>7500</v>
      </c>
      <c r="AZ33" s="63">
        <f t="shared" si="24"/>
        <v>7500</v>
      </c>
      <c r="BA33" s="63">
        <f t="shared" si="27"/>
        <v>7500</v>
      </c>
      <c r="BB33" s="63">
        <f t="shared" si="30"/>
        <v>7500</v>
      </c>
      <c r="BC33" s="64">
        <f t="shared" si="11"/>
        <v>37500</v>
      </c>
    </row>
    <row r="34" spans="2:55" x14ac:dyDescent="0.25">
      <c r="B34" s="55" t="s">
        <v>21</v>
      </c>
      <c r="C34" s="52">
        <f t="shared" si="12"/>
        <v>45930</v>
      </c>
      <c r="D34" s="36">
        <f t="shared" si="13"/>
        <v>21</v>
      </c>
      <c r="E34" s="53">
        <f t="shared" si="1"/>
        <v>2140187.0447116783</v>
      </c>
      <c r="F34" s="53" t="str">
        <f t="shared" si="4"/>
        <v xml:space="preserve"> </v>
      </c>
      <c r="G34" s="53" t="str">
        <f t="shared" si="2"/>
        <v xml:space="preserve"> </v>
      </c>
      <c r="H34" s="54">
        <f t="shared" si="5"/>
        <v>0</v>
      </c>
      <c r="I34" s="55" t="str">
        <f t="shared" si="14"/>
        <v xml:space="preserve"> </v>
      </c>
      <c r="K34" s="56" t="str">
        <f t="shared" si="3"/>
        <v>year2</v>
      </c>
      <c r="L34" s="62" t="str">
        <f t="shared" si="6"/>
        <v xml:space="preserve"> </v>
      </c>
      <c r="M34" s="65" t="str">
        <f t="shared" si="15"/>
        <v xml:space="preserve"> </v>
      </c>
      <c r="N34" s="65" t="str">
        <f t="shared" si="19"/>
        <v xml:space="preserve"> </v>
      </c>
      <c r="O34" s="62" t="str">
        <f t="shared" si="22"/>
        <v xml:space="preserve"> </v>
      </c>
      <c r="P34" s="62" t="str">
        <f t="shared" si="25"/>
        <v xml:space="preserve"> </v>
      </c>
      <c r="Q34" s="65" t="str">
        <f t="shared" si="28"/>
        <v xml:space="preserve"> </v>
      </c>
      <c r="R34" s="65" t="str">
        <f t="shared" si="31"/>
        <v xml:space="preserve"> </v>
      </c>
      <c r="S34" s="62" t="str">
        <f t="shared" si="33"/>
        <v xml:space="preserve"> </v>
      </c>
      <c r="T34" s="62" t="str">
        <f t="shared" si="35"/>
        <v xml:space="preserve"> </v>
      </c>
      <c r="U34" s="65">
        <f t="shared" si="37"/>
        <v>177608.88337856246</v>
      </c>
      <c r="V34" s="65">
        <f t="shared" si="39"/>
        <v>0</v>
      </c>
      <c r="W34" s="62">
        <f t="shared" si="41"/>
        <v>0</v>
      </c>
      <c r="X34" s="62">
        <f t="shared" si="43"/>
        <v>0</v>
      </c>
      <c r="Y34" s="65">
        <f t="shared" si="45"/>
        <v>0</v>
      </c>
      <c r="Z34" s="65">
        <f t="shared" si="47"/>
        <v>0</v>
      </c>
      <c r="AA34" s="69">
        <f t="shared" si="49"/>
        <v>0</v>
      </c>
      <c r="AB34" s="39">
        <f t="shared" si="7"/>
        <v>177608.88337856246</v>
      </c>
      <c r="AD34" s="68" t="str">
        <f t="shared" si="8"/>
        <v xml:space="preserve"> </v>
      </c>
      <c r="AE34" s="67" t="str">
        <f t="shared" si="16"/>
        <v xml:space="preserve"> </v>
      </c>
      <c r="AF34" s="67" t="str">
        <f t="shared" si="20"/>
        <v xml:space="preserve"> </v>
      </c>
      <c r="AG34" s="68" t="str">
        <f t="shared" si="23"/>
        <v xml:space="preserve"> </v>
      </c>
      <c r="AH34" s="68" t="str">
        <f t="shared" si="26"/>
        <v xml:space="preserve"> </v>
      </c>
      <c r="AI34" s="67" t="str">
        <f t="shared" si="29"/>
        <v xml:space="preserve"> </v>
      </c>
      <c r="AJ34" s="67" t="str">
        <f t="shared" si="32"/>
        <v xml:space="preserve"> </v>
      </c>
      <c r="AK34" s="68" t="str">
        <f t="shared" si="34"/>
        <v xml:space="preserve"> </v>
      </c>
      <c r="AL34" s="68" t="str">
        <f t="shared" si="36"/>
        <v xml:space="preserve"> </v>
      </c>
      <c r="AM34" s="67">
        <f t="shared" si="38"/>
        <v>42626132.010855004</v>
      </c>
      <c r="AN34" s="67">
        <f t="shared" si="40"/>
        <v>0</v>
      </c>
      <c r="AO34" s="68">
        <f t="shared" si="42"/>
        <v>0</v>
      </c>
      <c r="AP34" s="68">
        <f t="shared" si="44"/>
        <v>0</v>
      </c>
      <c r="AQ34" s="67">
        <f t="shared" si="46"/>
        <v>0</v>
      </c>
      <c r="AR34" s="67">
        <f t="shared" si="48"/>
        <v>0</v>
      </c>
      <c r="AS34" s="62">
        <f t="shared" si="50"/>
        <v>0</v>
      </c>
      <c r="AT34" s="61">
        <f t="shared" si="9"/>
        <v>42626132.010855004</v>
      </c>
      <c r="AU34" s="39">
        <f t="shared" si="17"/>
        <v>-2500000000.0000005</v>
      </c>
      <c r="AW34" s="3">
        <f t="shared" si="18"/>
        <v>0</v>
      </c>
      <c r="AX34" s="63">
        <f t="shared" si="10"/>
        <v>7500</v>
      </c>
      <c r="AY34" s="63">
        <f t="shared" si="21"/>
        <v>7500</v>
      </c>
      <c r="AZ34" s="63">
        <f t="shared" si="24"/>
        <v>7500</v>
      </c>
      <c r="BA34" s="63">
        <f t="shared" si="27"/>
        <v>7500</v>
      </c>
      <c r="BB34" s="63">
        <f t="shared" si="30"/>
        <v>7500</v>
      </c>
      <c r="BC34" s="64">
        <f t="shared" si="11"/>
        <v>37500</v>
      </c>
    </row>
    <row r="35" spans="2:55" x14ac:dyDescent="0.25">
      <c r="B35" s="55" t="s">
        <v>21</v>
      </c>
      <c r="C35" s="52">
        <f t="shared" si="12"/>
        <v>45961</v>
      </c>
      <c r="D35" s="36">
        <f t="shared" si="13"/>
        <v>22</v>
      </c>
      <c r="E35" s="53">
        <f t="shared" si="1"/>
        <v>2140187.0447116783</v>
      </c>
      <c r="F35" s="53" t="str">
        <f t="shared" si="4"/>
        <v xml:space="preserve"> </v>
      </c>
      <c r="G35" s="53" t="str">
        <f t="shared" si="2"/>
        <v xml:space="preserve"> </v>
      </c>
      <c r="H35" s="54">
        <f t="shared" si="5"/>
        <v>0</v>
      </c>
      <c r="I35" s="55" t="str">
        <f t="shared" si="14"/>
        <v xml:space="preserve"> </v>
      </c>
      <c r="K35" s="56" t="str">
        <f t="shared" si="3"/>
        <v>year2</v>
      </c>
      <c r="L35" s="62" t="str">
        <f t="shared" si="6"/>
        <v xml:space="preserve"> </v>
      </c>
      <c r="M35" s="62" t="str">
        <f t="shared" si="15"/>
        <v xml:space="preserve"> </v>
      </c>
      <c r="N35" s="65" t="str">
        <f t="shared" si="19"/>
        <v xml:space="preserve"> </v>
      </c>
      <c r="O35" s="65" t="str">
        <f t="shared" si="22"/>
        <v xml:space="preserve"> </v>
      </c>
      <c r="P35" s="62" t="str">
        <f t="shared" si="25"/>
        <v xml:space="preserve"> </v>
      </c>
      <c r="Q35" s="62" t="str">
        <f t="shared" si="28"/>
        <v xml:space="preserve"> </v>
      </c>
      <c r="R35" s="65" t="str">
        <f t="shared" si="31"/>
        <v xml:space="preserve"> </v>
      </c>
      <c r="S35" s="65" t="str">
        <f t="shared" si="33"/>
        <v xml:space="preserve"> </v>
      </c>
      <c r="T35" s="62" t="str">
        <f t="shared" si="35"/>
        <v xml:space="preserve"> </v>
      </c>
      <c r="U35" s="62" t="str">
        <f t="shared" si="37"/>
        <v xml:space="preserve"> </v>
      </c>
      <c r="V35" s="65">
        <f t="shared" si="39"/>
        <v>0</v>
      </c>
      <c r="W35" s="65">
        <f t="shared" si="41"/>
        <v>0</v>
      </c>
      <c r="X35" s="62">
        <f t="shared" si="43"/>
        <v>0</v>
      </c>
      <c r="Y35" s="62">
        <f t="shared" si="45"/>
        <v>0</v>
      </c>
      <c r="Z35" s="65">
        <f t="shared" si="47"/>
        <v>0</v>
      </c>
      <c r="AA35" s="70">
        <f t="shared" si="49"/>
        <v>0</v>
      </c>
      <c r="AB35" s="39">
        <f t="shared" si="7"/>
        <v>0</v>
      </c>
      <c r="AD35" s="68" t="str">
        <f t="shared" si="8"/>
        <v xml:space="preserve"> </v>
      </c>
      <c r="AE35" s="68" t="str">
        <f t="shared" si="16"/>
        <v xml:space="preserve"> </v>
      </c>
      <c r="AF35" s="67" t="str">
        <f t="shared" si="20"/>
        <v xml:space="preserve"> </v>
      </c>
      <c r="AG35" s="67" t="str">
        <f t="shared" si="23"/>
        <v xml:space="preserve"> </v>
      </c>
      <c r="AH35" s="68" t="str">
        <f t="shared" si="26"/>
        <v xml:space="preserve"> </v>
      </c>
      <c r="AI35" s="68" t="str">
        <f t="shared" si="29"/>
        <v xml:space="preserve"> </v>
      </c>
      <c r="AJ35" s="67" t="str">
        <f t="shared" si="32"/>
        <v xml:space="preserve"> </v>
      </c>
      <c r="AK35" s="67" t="str">
        <f t="shared" si="34"/>
        <v xml:space="preserve"> </v>
      </c>
      <c r="AL35" s="68" t="str">
        <f t="shared" si="36"/>
        <v xml:space="preserve"> </v>
      </c>
      <c r="AM35" s="68" t="str">
        <f t="shared" si="38"/>
        <v xml:space="preserve"> </v>
      </c>
      <c r="AN35" s="67">
        <f t="shared" si="40"/>
        <v>0</v>
      </c>
      <c r="AO35" s="67">
        <f t="shared" si="42"/>
        <v>0</v>
      </c>
      <c r="AP35" s="68">
        <f t="shared" si="44"/>
        <v>0</v>
      </c>
      <c r="AQ35" s="68">
        <f t="shared" si="46"/>
        <v>0</v>
      </c>
      <c r="AR35" s="67">
        <f t="shared" si="48"/>
        <v>0</v>
      </c>
      <c r="AS35" s="65">
        <f t="shared" si="50"/>
        <v>0</v>
      </c>
      <c r="AT35" s="61">
        <f t="shared" si="9"/>
        <v>0</v>
      </c>
      <c r="AU35" s="39">
        <f t="shared" si="17"/>
        <v>-2500000000.0000005</v>
      </c>
      <c r="AW35" s="3">
        <f t="shared" si="18"/>
        <v>0</v>
      </c>
      <c r="AX35" s="63">
        <f t="shared" si="10"/>
        <v>7500</v>
      </c>
      <c r="AY35" s="63">
        <f t="shared" si="21"/>
        <v>7500</v>
      </c>
      <c r="AZ35" s="63">
        <f t="shared" si="24"/>
        <v>7500</v>
      </c>
      <c r="BA35" s="63">
        <f t="shared" si="27"/>
        <v>7500</v>
      </c>
      <c r="BB35" s="63">
        <f t="shared" si="30"/>
        <v>7500</v>
      </c>
      <c r="BC35" s="64">
        <f t="shared" si="11"/>
        <v>37500</v>
      </c>
    </row>
    <row r="36" spans="2:55" x14ac:dyDescent="0.25">
      <c r="B36" s="55" t="s">
        <v>21</v>
      </c>
      <c r="C36" s="52">
        <f t="shared" si="12"/>
        <v>45991</v>
      </c>
      <c r="D36" s="36">
        <f t="shared" si="13"/>
        <v>23</v>
      </c>
      <c r="E36" s="53">
        <f t="shared" si="1"/>
        <v>2140187.0447116783</v>
      </c>
      <c r="F36" s="53" t="str">
        <f t="shared" si="4"/>
        <v xml:space="preserve"> </v>
      </c>
      <c r="G36" s="53" t="str">
        <f t="shared" si="2"/>
        <v xml:space="preserve"> </v>
      </c>
      <c r="H36" s="54">
        <f t="shared" si="5"/>
        <v>0</v>
      </c>
      <c r="I36" s="55" t="str">
        <f t="shared" si="14"/>
        <v xml:space="preserve"> </v>
      </c>
      <c r="K36" s="56" t="str">
        <f t="shared" si="3"/>
        <v>year2</v>
      </c>
      <c r="L36" s="65" t="str">
        <f t="shared" si="6"/>
        <v xml:space="preserve"> </v>
      </c>
      <c r="M36" s="62" t="str">
        <f t="shared" si="15"/>
        <v xml:space="preserve"> </v>
      </c>
      <c r="N36" s="62" t="str">
        <f t="shared" si="19"/>
        <v xml:space="preserve"> </v>
      </c>
      <c r="O36" s="65" t="str">
        <f t="shared" si="22"/>
        <v xml:space="preserve"> </v>
      </c>
      <c r="P36" s="65" t="str">
        <f t="shared" si="25"/>
        <v xml:space="preserve"> </v>
      </c>
      <c r="Q36" s="62" t="str">
        <f t="shared" si="28"/>
        <v xml:space="preserve"> </v>
      </c>
      <c r="R36" s="62" t="str">
        <f t="shared" si="31"/>
        <v xml:space="preserve"> </v>
      </c>
      <c r="S36" s="65" t="str">
        <f t="shared" si="33"/>
        <v xml:space="preserve"> </v>
      </c>
      <c r="T36" s="65" t="str">
        <f t="shared" si="35"/>
        <v xml:space="preserve"> </v>
      </c>
      <c r="U36" s="62" t="str">
        <f t="shared" si="37"/>
        <v xml:space="preserve"> </v>
      </c>
      <c r="V36" s="62" t="str">
        <f t="shared" si="39"/>
        <v xml:space="preserve"> </v>
      </c>
      <c r="W36" s="65">
        <f t="shared" si="41"/>
        <v>0</v>
      </c>
      <c r="X36" s="65">
        <f t="shared" si="43"/>
        <v>0</v>
      </c>
      <c r="Y36" s="62">
        <f t="shared" si="45"/>
        <v>0</v>
      </c>
      <c r="Z36" s="62">
        <f t="shared" si="47"/>
        <v>0</v>
      </c>
      <c r="AA36" s="70">
        <f t="shared" si="49"/>
        <v>0</v>
      </c>
      <c r="AB36" s="39">
        <f t="shared" si="7"/>
        <v>0</v>
      </c>
      <c r="AD36" s="67" t="str">
        <f t="shared" si="8"/>
        <v xml:space="preserve"> </v>
      </c>
      <c r="AE36" s="68" t="str">
        <f t="shared" si="16"/>
        <v xml:space="preserve"> </v>
      </c>
      <c r="AF36" s="68" t="str">
        <f t="shared" si="20"/>
        <v xml:space="preserve"> </v>
      </c>
      <c r="AG36" s="67" t="str">
        <f t="shared" si="23"/>
        <v xml:space="preserve"> </v>
      </c>
      <c r="AH36" s="67" t="str">
        <f t="shared" si="26"/>
        <v xml:space="preserve"> </v>
      </c>
      <c r="AI36" s="68" t="str">
        <f t="shared" si="29"/>
        <v xml:space="preserve"> </v>
      </c>
      <c r="AJ36" s="68" t="str">
        <f t="shared" si="32"/>
        <v xml:space="preserve"> </v>
      </c>
      <c r="AK36" s="67" t="str">
        <f t="shared" si="34"/>
        <v xml:space="preserve"> </v>
      </c>
      <c r="AL36" s="67" t="str">
        <f t="shared" si="36"/>
        <v xml:space="preserve"> </v>
      </c>
      <c r="AM36" s="68" t="str">
        <f t="shared" si="38"/>
        <v xml:space="preserve"> </v>
      </c>
      <c r="AN36" s="68" t="str">
        <f t="shared" si="40"/>
        <v xml:space="preserve"> </v>
      </c>
      <c r="AO36" s="67">
        <f t="shared" si="42"/>
        <v>0</v>
      </c>
      <c r="AP36" s="67">
        <f t="shared" si="44"/>
        <v>0</v>
      </c>
      <c r="AQ36" s="68">
        <f t="shared" si="46"/>
        <v>0</v>
      </c>
      <c r="AR36" s="68">
        <f t="shared" si="48"/>
        <v>0</v>
      </c>
      <c r="AS36" s="65">
        <f t="shared" si="50"/>
        <v>0</v>
      </c>
      <c r="AT36" s="61">
        <f t="shared" si="9"/>
        <v>0</v>
      </c>
      <c r="AU36" s="39">
        <f t="shared" si="17"/>
        <v>-2500000000.0000005</v>
      </c>
      <c r="AW36" s="3">
        <f t="shared" si="18"/>
        <v>0</v>
      </c>
      <c r="AX36" s="63">
        <f t="shared" si="10"/>
        <v>7500</v>
      </c>
      <c r="AY36" s="63">
        <f t="shared" si="21"/>
        <v>7500</v>
      </c>
      <c r="AZ36" s="63">
        <f t="shared" si="24"/>
        <v>7500</v>
      </c>
      <c r="BA36" s="63">
        <f t="shared" si="27"/>
        <v>7500</v>
      </c>
      <c r="BB36" s="63">
        <f t="shared" si="30"/>
        <v>7500</v>
      </c>
      <c r="BC36" s="64">
        <f t="shared" si="11"/>
        <v>37500</v>
      </c>
    </row>
    <row r="37" spans="2:55" x14ac:dyDescent="0.25">
      <c r="B37" s="55" t="s">
        <v>21</v>
      </c>
      <c r="C37" s="52">
        <f t="shared" si="12"/>
        <v>46022</v>
      </c>
      <c r="D37" s="36">
        <f t="shared" si="13"/>
        <v>24</v>
      </c>
      <c r="E37" s="53">
        <f t="shared" si="1"/>
        <v>2140187.0447116783</v>
      </c>
      <c r="F37" s="53" t="str">
        <f t="shared" si="4"/>
        <v xml:space="preserve"> </v>
      </c>
      <c r="G37" s="53" t="str">
        <f t="shared" si="2"/>
        <v xml:space="preserve"> </v>
      </c>
      <c r="H37" s="54">
        <f t="shared" si="5"/>
        <v>0</v>
      </c>
      <c r="I37" s="55" t="str">
        <f t="shared" si="14"/>
        <v xml:space="preserve"> </v>
      </c>
      <c r="K37" s="56" t="str">
        <f t="shared" si="3"/>
        <v>year2</v>
      </c>
      <c r="L37" s="65" t="str">
        <f t="shared" si="6"/>
        <v xml:space="preserve"> </v>
      </c>
      <c r="M37" s="65" t="str">
        <f t="shared" si="15"/>
        <v xml:space="preserve"> </v>
      </c>
      <c r="N37" s="62" t="str">
        <f t="shared" si="19"/>
        <v xml:space="preserve"> </v>
      </c>
      <c r="O37" s="62" t="str">
        <f t="shared" si="22"/>
        <v xml:space="preserve"> </v>
      </c>
      <c r="P37" s="65" t="str">
        <f t="shared" si="25"/>
        <v xml:space="preserve"> </v>
      </c>
      <c r="Q37" s="65" t="str">
        <f t="shared" si="28"/>
        <v xml:space="preserve"> </v>
      </c>
      <c r="R37" s="62" t="str">
        <f t="shared" si="31"/>
        <v xml:space="preserve"> </v>
      </c>
      <c r="S37" s="62" t="str">
        <f t="shared" si="33"/>
        <v xml:space="preserve"> </v>
      </c>
      <c r="T37" s="65" t="str">
        <f t="shared" si="35"/>
        <v xml:space="preserve"> </v>
      </c>
      <c r="U37" s="65" t="str">
        <f t="shared" si="37"/>
        <v xml:space="preserve"> </v>
      </c>
      <c r="V37" s="62" t="str">
        <f t="shared" si="39"/>
        <v xml:space="preserve"> </v>
      </c>
      <c r="W37" s="62" t="str">
        <f t="shared" si="41"/>
        <v xml:space="preserve"> </v>
      </c>
      <c r="X37" s="65">
        <f t="shared" si="43"/>
        <v>0</v>
      </c>
      <c r="Y37" s="65">
        <f t="shared" si="45"/>
        <v>0</v>
      </c>
      <c r="Z37" s="62">
        <f t="shared" si="47"/>
        <v>0</v>
      </c>
      <c r="AA37" s="69">
        <f t="shared" si="49"/>
        <v>0</v>
      </c>
      <c r="AB37" s="39">
        <f t="shared" si="7"/>
        <v>0</v>
      </c>
      <c r="AD37" s="67" t="str">
        <f t="shared" si="8"/>
        <v xml:space="preserve"> </v>
      </c>
      <c r="AE37" s="67" t="str">
        <f t="shared" si="16"/>
        <v xml:space="preserve"> </v>
      </c>
      <c r="AF37" s="68" t="str">
        <f t="shared" si="20"/>
        <v xml:space="preserve"> </v>
      </c>
      <c r="AG37" s="68" t="str">
        <f t="shared" si="23"/>
        <v xml:space="preserve"> </v>
      </c>
      <c r="AH37" s="67" t="str">
        <f t="shared" si="26"/>
        <v xml:space="preserve"> </v>
      </c>
      <c r="AI37" s="67" t="str">
        <f t="shared" si="29"/>
        <v xml:space="preserve"> </v>
      </c>
      <c r="AJ37" s="68" t="str">
        <f t="shared" si="32"/>
        <v xml:space="preserve"> </v>
      </c>
      <c r="AK37" s="68" t="str">
        <f t="shared" si="34"/>
        <v xml:space="preserve"> </v>
      </c>
      <c r="AL37" s="67" t="str">
        <f t="shared" si="36"/>
        <v xml:space="preserve"> </v>
      </c>
      <c r="AM37" s="67" t="str">
        <f t="shared" si="38"/>
        <v xml:space="preserve"> </v>
      </c>
      <c r="AN37" s="68" t="str">
        <f t="shared" si="40"/>
        <v xml:space="preserve"> </v>
      </c>
      <c r="AO37" s="68" t="str">
        <f t="shared" si="42"/>
        <v xml:space="preserve"> </v>
      </c>
      <c r="AP37" s="67">
        <f t="shared" si="44"/>
        <v>0</v>
      </c>
      <c r="AQ37" s="67">
        <f t="shared" si="46"/>
        <v>0</v>
      </c>
      <c r="AR37" s="68">
        <f t="shared" si="48"/>
        <v>0</v>
      </c>
      <c r="AS37" s="62">
        <f t="shared" si="50"/>
        <v>0</v>
      </c>
      <c r="AT37" s="61">
        <f t="shared" si="9"/>
        <v>0</v>
      </c>
      <c r="AU37" s="39">
        <f t="shared" si="17"/>
        <v>-2500000000.0000005</v>
      </c>
      <c r="AW37" s="3">
        <f t="shared" si="18"/>
        <v>0</v>
      </c>
      <c r="AX37" s="63">
        <f t="shared" si="10"/>
        <v>7500</v>
      </c>
      <c r="AY37" s="63">
        <f t="shared" si="21"/>
        <v>7500</v>
      </c>
      <c r="AZ37" s="63">
        <f t="shared" si="24"/>
        <v>7500</v>
      </c>
      <c r="BA37" s="63">
        <f t="shared" si="27"/>
        <v>7500</v>
      </c>
      <c r="BB37" s="63">
        <f t="shared" si="30"/>
        <v>7500</v>
      </c>
      <c r="BC37" s="64">
        <f t="shared" si="11"/>
        <v>37500</v>
      </c>
    </row>
    <row r="38" spans="2:55" x14ac:dyDescent="0.25">
      <c r="B38" s="55" t="s">
        <v>22</v>
      </c>
      <c r="C38" s="52">
        <f t="shared" si="12"/>
        <v>46053</v>
      </c>
      <c r="D38" s="36">
        <f t="shared" si="13"/>
        <v>25</v>
      </c>
      <c r="E38" s="53">
        <f t="shared" si="1"/>
        <v>2140187.0447116783</v>
      </c>
      <c r="F38" s="53" t="str">
        <f t="shared" si="4"/>
        <v xml:space="preserve"> </v>
      </c>
      <c r="G38" s="53" t="str">
        <f t="shared" si="2"/>
        <v xml:space="preserve"> </v>
      </c>
      <c r="H38" s="54">
        <f t="shared" si="5"/>
        <v>0</v>
      </c>
      <c r="I38" s="55" t="str">
        <f t="shared" si="14"/>
        <v xml:space="preserve"> </v>
      </c>
      <c r="K38" s="56" t="str">
        <f t="shared" si="3"/>
        <v>year3</v>
      </c>
      <c r="L38" s="62" t="str">
        <f t="shared" si="6"/>
        <v xml:space="preserve"> </v>
      </c>
      <c r="M38" s="65" t="str">
        <f t="shared" si="15"/>
        <v xml:space="preserve"> </v>
      </c>
      <c r="N38" s="65" t="str">
        <f t="shared" si="19"/>
        <v xml:space="preserve"> </v>
      </c>
      <c r="O38" s="62" t="str">
        <f t="shared" si="22"/>
        <v xml:space="preserve"> </v>
      </c>
      <c r="P38" s="62" t="str">
        <f t="shared" si="25"/>
        <v xml:space="preserve"> </v>
      </c>
      <c r="Q38" s="65" t="str">
        <f t="shared" si="28"/>
        <v xml:space="preserve"> </v>
      </c>
      <c r="R38" s="65" t="str">
        <f t="shared" si="31"/>
        <v xml:space="preserve"> </v>
      </c>
      <c r="S38" s="62" t="str">
        <f t="shared" si="33"/>
        <v xml:space="preserve"> </v>
      </c>
      <c r="T38" s="62" t="str">
        <f t="shared" si="35"/>
        <v xml:space="preserve"> </v>
      </c>
      <c r="U38" s="65" t="str">
        <f t="shared" si="37"/>
        <v xml:space="preserve"> </v>
      </c>
      <c r="V38" s="65" t="str">
        <f t="shared" si="39"/>
        <v xml:space="preserve"> </v>
      </c>
      <c r="W38" s="62" t="str">
        <f t="shared" si="41"/>
        <v xml:space="preserve"> </v>
      </c>
      <c r="X38" s="62" t="str">
        <f t="shared" si="43"/>
        <v xml:space="preserve"> </v>
      </c>
      <c r="Y38" s="65">
        <f t="shared" si="45"/>
        <v>0</v>
      </c>
      <c r="Z38" s="65">
        <f t="shared" si="47"/>
        <v>0</v>
      </c>
      <c r="AA38" s="69">
        <f t="shared" si="49"/>
        <v>0</v>
      </c>
      <c r="AB38" s="39">
        <f t="shared" si="7"/>
        <v>0</v>
      </c>
      <c r="AD38" s="68" t="str">
        <f t="shared" si="8"/>
        <v xml:space="preserve"> </v>
      </c>
      <c r="AE38" s="67" t="str">
        <f t="shared" si="16"/>
        <v xml:space="preserve"> </v>
      </c>
      <c r="AF38" s="67" t="str">
        <f t="shared" si="20"/>
        <v xml:space="preserve"> </v>
      </c>
      <c r="AG38" s="68" t="str">
        <f t="shared" si="23"/>
        <v xml:space="preserve"> </v>
      </c>
      <c r="AH38" s="68" t="str">
        <f t="shared" si="26"/>
        <v xml:space="preserve"> </v>
      </c>
      <c r="AI38" s="67" t="str">
        <f t="shared" si="29"/>
        <v xml:space="preserve"> </v>
      </c>
      <c r="AJ38" s="67" t="str">
        <f t="shared" si="32"/>
        <v xml:space="preserve"> </v>
      </c>
      <c r="AK38" s="68" t="str">
        <f t="shared" si="34"/>
        <v xml:space="preserve"> </v>
      </c>
      <c r="AL38" s="68" t="str">
        <f t="shared" si="36"/>
        <v xml:space="preserve"> </v>
      </c>
      <c r="AM38" s="67" t="str">
        <f t="shared" si="38"/>
        <v xml:space="preserve"> </v>
      </c>
      <c r="AN38" s="67" t="str">
        <f t="shared" si="40"/>
        <v xml:space="preserve"> </v>
      </c>
      <c r="AO38" s="68" t="str">
        <f t="shared" si="42"/>
        <v xml:space="preserve"> </v>
      </c>
      <c r="AP38" s="68" t="str">
        <f t="shared" si="44"/>
        <v xml:space="preserve"> </v>
      </c>
      <c r="AQ38" s="67">
        <f t="shared" si="46"/>
        <v>0</v>
      </c>
      <c r="AR38" s="67">
        <f t="shared" si="48"/>
        <v>0</v>
      </c>
      <c r="AS38" s="62">
        <f t="shared" si="50"/>
        <v>0</v>
      </c>
      <c r="AT38" s="61">
        <f t="shared" si="9"/>
        <v>0</v>
      </c>
      <c r="AU38" s="39">
        <f t="shared" si="17"/>
        <v>-2500000000.0000005</v>
      </c>
      <c r="AW38" s="3">
        <f t="shared" si="18"/>
        <v>0</v>
      </c>
      <c r="AX38" s="63">
        <f t="shared" si="10"/>
        <v>7500</v>
      </c>
      <c r="AY38" s="63">
        <f t="shared" si="21"/>
        <v>7500</v>
      </c>
      <c r="AZ38" s="63">
        <f t="shared" si="24"/>
        <v>7500</v>
      </c>
      <c r="BA38" s="63">
        <f t="shared" si="27"/>
        <v>7500</v>
      </c>
      <c r="BB38" s="63">
        <f t="shared" si="30"/>
        <v>7500</v>
      </c>
      <c r="BC38" s="64">
        <f t="shared" si="11"/>
        <v>37500</v>
      </c>
    </row>
    <row r="39" spans="2:55" x14ac:dyDescent="0.25">
      <c r="B39" s="55" t="s">
        <v>22</v>
      </c>
      <c r="C39" s="52">
        <f t="shared" si="12"/>
        <v>46081</v>
      </c>
      <c r="D39" s="36">
        <f t="shared" si="13"/>
        <v>26</v>
      </c>
      <c r="E39" s="53">
        <f t="shared" si="1"/>
        <v>2140187.0447116783</v>
      </c>
      <c r="F39" s="53" t="str">
        <f t="shared" si="4"/>
        <v xml:space="preserve"> </v>
      </c>
      <c r="G39" s="53" t="str">
        <f t="shared" si="2"/>
        <v xml:space="preserve"> </v>
      </c>
      <c r="H39" s="54">
        <f t="shared" si="5"/>
        <v>0</v>
      </c>
      <c r="I39" s="55" t="str">
        <f t="shared" si="14"/>
        <v xml:space="preserve"> </v>
      </c>
      <c r="K39" s="56" t="str">
        <f t="shared" si="3"/>
        <v>year3</v>
      </c>
      <c r="L39" s="62" t="str">
        <f t="shared" si="6"/>
        <v xml:space="preserve"> </v>
      </c>
      <c r="M39" s="62" t="str">
        <f t="shared" si="15"/>
        <v xml:space="preserve"> </v>
      </c>
      <c r="N39" s="65" t="str">
        <f t="shared" si="19"/>
        <v xml:space="preserve"> </v>
      </c>
      <c r="O39" s="65" t="str">
        <f t="shared" si="22"/>
        <v xml:space="preserve"> </v>
      </c>
      <c r="P39" s="62" t="str">
        <f t="shared" si="25"/>
        <v xml:space="preserve"> </v>
      </c>
      <c r="Q39" s="62" t="str">
        <f t="shared" si="28"/>
        <v xml:space="preserve"> </v>
      </c>
      <c r="R39" s="65" t="str">
        <f t="shared" si="31"/>
        <v xml:space="preserve"> </v>
      </c>
      <c r="S39" s="65" t="str">
        <f t="shared" si="33"/>
        <v xml:space="preserve"> </v>
      </c>
      <c r="T39" s="62" t="str">
        <f t="shared" si="35"/>
        <v xml:space="preserve"> </v>
      </c>
      <c r="U39" s="62" t="str">
        <f t="shared" si="37"/>
        <v xml:space="preserve"> </v>
      </c>
      <c r="V39" s="65" t="str">
        <f t="shared" si="39"/>
        <v xml:space="preserve"> </v>
      </c>
      <c r="W39" s="65" t="str">
        <f t="shared" si="41"/>
        <v xml:space="preserve"> </v>
      </c>
      <c r="X39" s="62" t="str">
        <f t="shared" si="43"/>
        <v xml:space="preserve"> </v>
      </c>
      <c r="Y39" s="62" t="str">
        <f t="shared" si="45"/>
        <v xml:space="preserve"> </v>
      </c>
      <c r="Z39" s="65">
        <f t="shared" si="47"/>
        <v>0</v>
      </c>
      <c r="AA39" s="70">
        <f t="shared" si="49"/>
        <v>0</v>
      </c>
      <c r="AB39" s="39">
        <f t="shared" si="7"/>
        <v>0</v>
      </c>
      <c r="AD39" s="68" t="str">
        <f t="shared" si="8"/>
        <v xml:space="preserve"> </v>
      </c>
      <c r="AE39" s="68" t="str">
        <f t="shared" si="16"/>
        <v xml:space="preserve"> </v>
      </c>
      <c r="AF39" s="67" t="str">
        <f t="shared" si="20"/>
        <v xml:space="preserve"> </v>
      </c>
      <c r="AG39" s="67" t="str">
        <f t="shared" si="23"/>
        <v xml:space="preserve"> </v>
      </c>
      <c r="AH39" s="68" t="str">
        <f t="shared" si="26"/>
        <v xml:space="preserve"> </v>
      </c>
      <c r="AI39" s="68" t="str">
        <f t="shared" si="29"/>
        <v xml:space="preserve"> </v>
      </c>
      <c r="AJ39" s="67" t="str">
        <f t="shared" si="32"/>
        <v xml:space="preserve"> </v>
      </c>
      <c r="AK39" s="67" t="str">
        <f t="shared" si="34"/>
        <v xml:space="preserve"> </v>
      </c>
      <c r="AL39" s="68" t="str">
        <f t="shared" si="36"/>
        <v xml:space="preserve"> </v>
      </c>
      <c r="AM39" s="68" t="str">
        <f t="shared" si="38"/>
        <v xml:space="preserve"> </v>
      </c>
      <c r="AN39" s="67" t="str">
        <f t="shared" si="40"/>
        <v xml:space="preserve"> </v>
      </c>
      <c r="AO39" s="67" t="str">
        <f t="shared" si="42"/>
        <v xml:space="preserve"> </v>
      </c>
      <c r="AP39" s="68" t="str">
        <f t="shared" si="44"/>
        <v xml:space="preserve"> </v>
      </c>
      <c r="AQ39" s="68" t="str">
        <f t="shared" si="46"/>
        <v xml:space="preserve"> </v>
      </c>
      <c r="AR39" s="67">
        <f t="shared" si="48"/>
        <v>0</v>
      </c>
      <c r="AS39" s="65">
        <f t="shared" si="50"/>
        <v>0</v>
      </c>
      <c r="AT39" s="61">
        <f t="shared" si="9"/>
        <v>0</v>
      </c>
      <c r="AU39" s="39">
        <f t="shared" si="17"/>
        <v>-2500000000.0000005</v>
      </c>
      <c r="AW39" s="3">
        <f t="shared" si="18"/>
        <v>0</v>
      </c>
      <c r="AX39" s="63">
        <f t="shared" si="10"/>
        <v>7500</v>
      </c>
      <c r="AY39" s="63">
        <f t="shared" si="21"/>
        <v>7500</v>
      </c>
      <c r="AZ39" s="63">
        <f t="shared" si="24"/>
        <v>7500</v>
      </c>
      <c r="BA39" s="63">
        <f t="shared" si="27"/>
        <v>7500</v>
      </c>
      <c r="BB39" s="63">
        <f t="shared" si="30"/>
        <v>7500</v>
      </c>
      <c r="BC39" s="64">
        <f t="shared" si="11"/>
        <v>37500</v>
      </c>
    </row>
    <row r="40" spans="2:55" x14ac:dyDescent="0.25">
      <c r="B40" s="55" t="s">
        <v>22</v>
      </c>
      <c r="C40" s="52">
        <f t="shared" si="12"/>
        <v>46112</v>
      </c>
      <c r="D40" s="36">
        <f t="shared" si="13"/>
        <v>27</v>
      </c>
      <c r="E40" s="53">
        <f t="shared" si="1"/>
        <v>2140187.0447116783</v>
      </c>
      <c r="F40" s="53" t="str">
        <f t="shared" si="4"/>
        <v xml:space="preserve"> </v>
      </c>
      <c r="G40" s="53" t="str">
        <f t="shared" si="2"/>
        <v xml:space="preserve"> </v>
      </c>
      <c r="H40" s="54">
        <f t="shared" si="5"/>
        <v>0</v>
      </c>
      <c r="I40" s="55" t="str">
        <f t="shared" si="14"/>
        <v xml:space="preserve"> </v>
      </c>
      <c r="K40" s="56" t="str">
        <f t="shared" si="3"/>
        <v>year3</v>
      </c>
      <c r="L40" s="65" t="str">
        <f t="shared" si="6"/>
        <v xml:space="preserve"> </v>
      </c>
      <c r="M40" s="62" t="str">
        <f t="shared" si="15"/>
        <v xml:space="preserve"> </v>
      </c>
      <c r="N40" s="62" t="str">
        <f t="shared" si="19"/>
        <v xml:space="preserve"> </v>
      </c>
      <c r="O40" s="65" t="str">
        <f t="shared" si="22"/>
        <v xml:space="preserve"> </v>
      </c>
      <c r="P40" s="65" t="str">
        <f t="shared" si="25"/>
        <v xml:space="preserve"> </v>
      </c>
      <c r="Q40" s="62" t="str">
        <f t="shared" si="28"/>
        <v xml:space="preserve"> </v>
      </c>
      <c r="R40" s="62" t="str">
        <f t="shared" si="31"/>
        <v xml:space="preserve"> </v>
      </c>
      <c r="S40" s="65" t="str">
        <f t="shared" si="33"/>
        <v xml:space="preserve"> </v>
      </c>
      <c r="T40" s="65" t="str">
        <f t="shared" si="35"/>
        <v xml:space="preserve"> </v>
      </c>
      <c r="U40" s="62" t="str">
        <f t="shared" si="37"/>
        <v xml:space="preserve"> </v>
      </c>
      <c r="V40" s="62" t="str">
        <f t="shared" si="39"/>
        <v xml:space="preserve"> </v>
      </c>
      <c r="W40" s="65" t="str">
        <f t="shared" si="41"/>
        <v xml:space="preserve"> </v>
      </c>
      <c r="X40" s="65" t="str">
        <f t="shared" si="43"/>
        <v xml:space="preserve"> </v>
      </c>
      <c r="Y40" s="62" t="str">
        <f t="shared" si="45"/>
        <v xml:space="preserve"> </v>
      </c>
      <c r="Z40" s="62" t="str">
        <f t="shared" si="47"/>
        <v xml:space="preserve"> </v>
      </c>
      <c r="AA40" s="70">
        <f t="shared" si="49"/>
        <v>0</v>
      </c>
      <c r="AB40" s="39">
        <f t="shared" si="7"/>
        <v>0</v>
      </c>
      <c r="AD40" s="67" t="str">
        <f t="shared" si="8"/>
        <v xml:space="preserve"> </v>
      </c>
      <c r="AE40" s="68" t="str">
        <f t="shared" si="16"/>
        <v xml:space="preserve"> </v>
      </c>
      <c r="AF40" s="68" t="str">
        <f t="shared" si="20"/>
        <v xml:space="preserve"> </v>
      </c>
      <c r="AG40" s="67" t="str">
        <f t="shared" si="23"/>
        <v xml:space="preserve"> </v>
      </c>
      <c r="AH40" s="67" t="str">
        <f t="shared" si="26"/>
        <v xml:space="preserve"> </v>
      </c>
      <c r="AI40" s="68" t="str">
        <f t="shared" si="29"/>
        <v xml:space="preserve"> </v>
      </c>
      <c r="AJ40" s="68" t="str">
        <f t="shared" si="32"/>
        <v xml:space="preserve"> </v>
      </c>
      <c r="AK40" s="67" t="str">
        <f t="shared" si="34"/>
        <v xml:space="preserve"> </v>
      </c>
      <c r="AL40" s="67" t="str">
        <f t="shared" si="36"/>
        <v xml:space="preserve"> </v>
      </c>
      <c r="AM40" s="68" t="str">
        <f t="shared" si="38"/>
        <v xml:space="preserve"> </v>
      </c>
      <c r="AN40" s="68" t="str">
        <f t="shared" si="40"/>
        <v xml:space="preserve"> </v>
      </c>
      <c r="AO40" s="67" t="str">
        <f t="shared" si="42"/>
        <v xml:space="preserve"> </v>
      </c>
      <c r="AP40" s="67" t="str">
        <f t="shared" si="44"/>
        <v xml:space="preserve"> </v>
      </c>
      <c r="AQ40" s="68" t="str">
        <f t="shared" si="46"/>
        <v xml:space="preserve"> </v>
      </c>
      <c r="AR40" s="68" t="str">
        <f t="shared" si="48"/>
        <v xml:space="preserve"> </v>
      </c>
      <c r="AS40" s="65">
        <f t="shared" si="50"/>
        <v>0</v>
      </c>
      <c r="AT40" s="61">
        <f t="shared" si="9"/>
        <v>0</v>
      </c>
      <c r="AU40" s="39">
        <f t="shared" si="17"/>
        <v>-2500000000.0000005</v>
      </c>
      <c r="AW40" s="3">
        <f t="shared" si="18"/>
        <v>0</v>
      </c>
      <c r="AX40" s="63">
        <f t="shared" si="10"/>
        <v>7500</v>
      </c>
      <c r="AY40" s="63">
        <f t="shared" si="21"/>
        <v>7500</v>
      </c>
      <c r="AZ40" s="63">
        <f t="shared" si="24"/>
        <v>7500</v>
      </c>
      <c r="BA40" s="63">
        <f t="shared" si="27"/>
        <v>7500</v>
      </c>
      <c r="BB40" s="63">
        <f t="shared" si="30"/>
        <v>7500</v>
      </c>
      <c r="BC40" s="64">
        <f t="shared" si="11"/>
        <v>37500</v>
      </c>
    </row>
    <row r="41" spans="2:55" x14ac:dyDescent="0.25">
      <c r="B41" s="55" t="s">
        <v>22</v>
      </c>
      <c r="C41" s="52">
        <f t="shared" si="12"/>
        <v>46142</v>
      </c>
      <c r="D41" s="36">
        <f t="shared" si="13"/>
        <v>28</v>
      </c>
      <c r="E41" s="53">
        <f t="shared" si="1"/>
        <v>2140187.0447116783</v>
      </c>
      <c r="F41" s="53" t="str">
        <f t="shared" si="4"/>
        <v xml:space="preserve"> </v>
      </c>
      <c r="G41" s="53" t="str">
        <f t="shared" si="2"/>
        <v xml:space="preserve"> </v>
      </c>
      <c r="H41" s="54">
        <f t="shared" si="5"/>
        <v>0</v>
      </c>
      <c r="I41" s="55" t="str">
        <f t="shared" si="14"/>
        <v xml:space="preserve"> </v>
      </c>
      <c r="K41" s="56" t="str">
        <f t="shared" si="3"/>
        <v>year3</v>
      </c>
      <c r="L41" s="65" t="str">
        <f t="shared" si="6"/>
        <v xml:space="preserve"> </v>
      </c>
      <c r="M41" s="65" t="str">
        <f t="shared" si="15"/>
        <v xml:space="preserve"> </v>
      </c>
      <c r="N41" s="62" t="str">
        <f t="shared" si="19"/>
        <v xml:space="preserve"> </v>
      </c>
      <c r="O41" s="62" t="str">
        <f t="shared" si="22"/>
        <v xml:space="preserve"> </v>
      </c>
      <c r="P41" s="65" t="str">
        <f t="shared" si="25"/>
        <v xml:space="preserve"> </v>
      </c>
      <c r="Q41" s="65" t="str">
        <f t="shared" si="28"/>
        <v xml:space="preserve"> </v>
      </c>
      <c r="R41" s="62" t="str">
        <f t="shared" si="31"/>
        <v xml:space="preserve"> </v>
      </c>
      <c r="S41" s="62" t="str">
        <f t="shared" si="33"/>
        <v xml:space="preserve"> </v>
      </c>
      <c r="T41" s="65" t="str">
        <f t="shared" si="35"/>
        <v xml:space="preserve"> </v>
      </c>
      <c r="U41" s="65" t="str">
        <f t="shared" si="37"/>
        <v xml:space="preserve"> </v>
      </c>
      <c r="V41" s="62" t="str">
        <f t="shared" si="39"/>
        <v xml:space="preserve"> </v>
      </c>
      <c r="W41" s="62" t="str">
        <f t="shared" si="41"/>
        <v xml:space="preserve"> </v>
      </c>
      <c r="X41" s="65" t="str">
        <f t="shared" si="43"/>
        <v xml:space="preserve"> </v>
      </c>
      <c r="Y41" s="65" t="str">
        <f t="shared" si="45"/>
        <v xml:space="preserve"> </v>
      </c>
      <c r="Z41" s="62" t="str">
        <f t="shared" si="47"/>
        <v xml:space="preserve"> </v>
      </c>
      <c r="AA41" s="69" t="str">
        <f t="shared" si="49"/>
        <v xml:space="preserve"> </v>
      </c>
      <c r="AB41" s="39">
        <f t="shared" si="7"/>
        <v>0</v>
      </c>
      <c r="AD41" s="67" t="str">
        <f t="shared" si="8"/>
        <v xml:space="preserve"> </v>
      </c>
      <c r="AE41" s="67" t="str">
        <f t="shared" si="16"/>
        <v xml:space="preserve"> </v>
      </c>
      <c r="AF41" s="68" t="str">
        <f t="shared" si="20"/>
        <v xml:space="preserve"> </v>
      </c>
      <c r="AG41" s="68" t="str">
        <f t="shared" si="23"/>
        <v xml:space="preserve"> </v>
      </c>
      <c r="AH41" s="67" t="str">
        <f t="shared" si="26"/>
        <v xml:space="preserve"> </v>
      </c>
      <c r="AI41" s="67" t="str">
        <f t="shared" si="29"/>
        <v xml:space="preserve"> </v>
      </c>
      <c r="AJ41" s="68" t="str">
        <f t="shared" si="32"/>
        <v xml:space="preserve"> </v>
      </c>
      <c r="AK41" s="68" t="str">
        <f t="shared" si="34"/>
        <v xml:space="preserve"> </v>
      </c>
      <c r="AL41" s="67" t="str">
        <f t="shared" si="36"/>
        <v xml:space="preserve"> </v>
      </c>
      <c r="AM41" s="67" t="str">
        <f t="shared" si="38"/>
        <v xml:space="preserve"> </v>
      </c>
      <c r="AN41" s="68" t="str">
        <f t="shared" si="40"/>
        <v xml:space="preserve"> </v>
      </c>
      <c r="AO41" s="68" t="str">
        <f t="shared" si="42"/>
        <v xml:space="preserve"> </v>
      </c>
      <c r="AP41" s="67" t="str">
        <f t="shared" si="44"/>
        <v xml:space="preserve"> </v>
      </c>
      <c r="AQ41" s="67" t="str">
        <f t="shared" si="46"/>
        <v xml:space="preserve"> </v>
      </c>
      <c r="AR41" s="68" t="str">
        <f t="shared" si="48"/>
        <v xml:space="preserve"> </v>
      </c>
      <c r="AS41" s="62" t="str">
        <f t="shared" si="50"/>
        <v xml:space="preserve"> </v>
      </c>
      <c r="AT41" s="61">
        <f t="shared" si="9"/>
        <v>0</v>
      </c>
      <c r="AU41" s="39">
        <f t="shared" si="17"/>
        <v>-2500000000.0000005</v>
      </c>
      <c r="AW41" s="3">
        <f t="shared" si="18"/>
        <v>0</v>
      </c>
      <c r="AX41" s="63">
        <f t="shared" si="10"/>
        <v>7500</v>
      </c>
      <c r="AY41" s="63">
        <f t="shared" si="21"/>
        <v>7500</v>
      </c>
      <c r="AZ41" s="63">
        <f t="shared" si="24"/>
        <v>7500</v>
      </c>
      <c r="BA41" s="63">
        <f t="shared" si="27"/>
        <v>7500</v>
      </c>
      <c r="BB41" s="63">
        <f t="shared" si="30"/>
        <v>7500</v>
      </c>
      <c r="BC41" s="64">
        <f t="shared" si="11"/>
        <v>37500</v>
      </c>
    </row>
    <row r="42" spans="2:55" x14ac:dyDescent="0.25">
      <c r="B42" s="55" t="s">
        <v>22</v>
      </c>
      <c r="C42" s="52">
        <f t="shared" si="12"/>
        <v>46173</v>
      </c>
      <c r="D42" s="36">
        <f t="shared" si="13"/>
        <v>29</v>
      </c>
      <c r="E42" s="53">
        <f t="shared" si="1"/>
        <v>2140187.0447116783</v>
      </c>
      <c r="F42" s="53" t="str">
        <f t="shared" si="4"/>
        <v xml:space="preserve"> </v>
      </c>
      <c r="G42" s="53" t="str">
        <f t="shared" si="2"/>
        <v xml:space="preserve"> </v>
      </c>
      <c r="H42" s="54">
        <f t="shared" si="5"/>
        <v>0</v>
      </c>
      <c r="I42" s="55" t="str">
        <f t="shared" si="14"/>
        <v xml:space="preserve"> </v>
      </c>
      <c r="K42" s="56" t="str">
        <f t="shared" si="3"/>
        <v>year3</v>
      </c>
      <c r="L42" s="62" t="str">
        <f t="shared" si="6"/>
        <v xml:space="preserve"> </v>
      </c>
      <c r="M42" s="65" t="str">
        <f t="shared" si="15"/>
        <v xml:space="preserve"> </v>
      </c>
      <c r="N42" s="65" t="str">
        <f t="shared" si="19"/>
        <v xml:space="preserve"> </v>
      </c>
      <c r="O42" s="62" t="str">
        <f t="shared" si="22"/>
        <v xml:space="preserve"> </v>
      </c>
      <c r="P42" s="62" t="str">
        <f t="shared" si="25"/>
        <v xml:space="preserve"> </v>
      </c>
      <c r="Q42" s="65" t="str">
        <f t="shared" si="28"/>
        <v xml:space="preserve"> </v>
      </c>
      <c r="R42" s="65" t="str">
        <f t="shared" si="31"/>
        <v xml:space="preserve"> </v>
      </c>
      <c r="S42" s="62" t="str">
        <f t="shared" si="33"/>
        <v xml:space="preserve"> </v>
      </c>
      <c r="T42" s="62" t="str">
        <f t="shared" si="35"/>
        <v xml:space="preserve"> </v>
      </c>
      <c r="U42" s="65" t="str">
        <f t="shared" si="37"/>
        <v xml:space="preserve"> </v>
      </c>
      <c r="V42" s="65" t="str">
        <f t="shared" si="39"/>
        <v xml:space="preserve"> </v>
      </c>
      <c r="W42" s="62" t="str">
        <f t="shared" si="41"/>
        <v xml:space="preserve"> </v>
      </c>
      <c r="X42" s="62" t="str">
        <f t="shared" si="43"/>
        <v xml:space="preserve"> </v>
      </c>
      <c r="Y42" s="65" t="str">
        <f t="shared" si="45"/>
        <v xml:space="preserve"> </v>
      </c>
      <c r="Z42" s="65" t="str">
        <f t="shared" si="47"/>
        <v xml:space="preserve"> </v>
      </c>
      <c r="AA42" s="69" t="str">
        <f t="shared" si="49"/>
        <v xml:space="preserve"> </v>
      </c>
      <c r="AB42" s="39">
        <f t="shared" si="7"/>
        <v>0</v>
      </c>
      <c r="AD42" s="68" t="str">
        <f t="shared" si="8"/>
        <v xml:space="preserve"> </v>
      </c>
      <c r="AE42" s="67" t="str">
        <f t="shared" si="16"/>
        <v xml:space="preserve"> </v>
      </c>
      <c r="AF42" s="67" t="str">
        <f t="shared" si="20"/>
        <v xml:space="preserve"> </v>
      </c>
      <c r="AG42" s="68" t="str">
        <f t="shared" si="23"/>
        <v xml:space="preserve"> </v>
      </c>
      <c r="AH42" s="68" t="str">
        <f t="shared" si="26"/>
        <v xml:space="preserve"> </v>
      </c>
      <c r="AI42" s="67" t="str">
        <f t="shared" si="29"/>
        <v xml:space="preserve"> </v>
      </c>
      <c r="AJ42" s="67" t="str">
        <f t="shared" si="32"/>
        <v xml:space="preserve"> </v>
      </c>
      <c r="AK42" s="68" t="str">
        <f t="shared" si="34"/>
        <v xml:space="preserve"> </v>
      </c>
      <c r="AL42" s="68" t="str">
        <f t="shared" si="36"/>
        <v xml:space="preserve"> </v>
      </c>
      <c r="AM42" s="67" t="str">
        <f t="shared" si="38"/>
        <v xml:space="preserve"> </v>
      </c>
      <c r="AN42" s="67" t="str">
        <f t="shared" si="40"/>
        <v xml:space="preserve"> </v>
      </c>
      <c r="AO42" s="68" t="str">
        <f t="shared" si="42"/>
        <v xml:space="preserve"> </v>
      </c>
      <c r="AP42" s="68" t="str">
        <f t="shared" si="44"/>
        <v xml:space="preserve"> </v>
      </c>
      <c r="AQ42" s="67" t="str">
        <f t="shared" si="46"/>
        <v xml:space="preserve"> </v>
      </c>
      <c r="AR42" s="67" t="str">
        <f t="shared" si="48"/>
        <v xml:space="preserve"> </v>
      </c>
      <c r="AS42" s="62" t="str">
        <f t="shared" si="50"/>
        <v xml:space="preserve"> </v>
      </c>
      <c r="AT42" s="61">
        <f t="shared" si="9"/>
        <v>0</v>
      </c>
      <c r="AU42" s="39">
        <f t="shared" si="17"/>
        <v>-2500000000.0000005</v>
      </c>
      <c r="AW42" s="3">
        <f t="shared" si="18"/>
        <v>0</v>
      </c>
      <c r="AX42" s="63">
        <f t="shared" si="10"/>
        <v>7500</v>
      </c>
      <c r="AY42" s="63">
        <f t="shared" si="21"/>
        <v>7500</v>
      </c>
      <c r="AZ42" s="63">
        <f t="shared" si="24"/>
        <v>7500</v>
      </c>
      <c r="BA42" s="63">
        <f t="shared" si="27"/>
        <v>7500</v>
      </c>
      <c r="BB42" s="63">
        <f t="shared" si="30"/>
        <v>7500</v>
      </c>
      <c r="BC42" s="64">
        <f t="shared" si="11"/>
        <v>37500</v>
      </c>
    </row>
    <row r="43" spans="2:55" x14ac:dyDescent="0.25">
      <c r="B43" s="55" t="s">
        <v>22</v>
      </c>
      <c r="C43" s="52">
        <f t="shared" si="12"/>
        <v>46203</v>
      </c>
      <c r="D43" s="36">
        <f t="shared" si="13"/>
        <v>30</v>
      </c>
      <c r="E43" s="53">
        <f t="shared" si="1"/>
        <v>2140187.0447116783</v>
      </c>
      <c r="F43" s="53" t="str">
        <f t="shared" si="4"/>
        <v xml:space="preserve"> </v>
      </c>
      <c r="G43" s="53" t="str">
        <f t="shared" si="2"/>
        <v xml:space="preserve"> </v>
      </c>
      <c r="H43" s="54">
        <f t="shared" si="5"/>
        <v>0</v>
      </c>
      <c r="I43" s="55" t="str">
        <f t="shared" si="14"/>
        <v xml:space="preserve"> </v>
      </c>
      <c r="K43" s="56" t="str">
        <f t="shared" si="3"/>
        <v>year3</v>
      </c>
      <c r="L43" s="62" t="str">
        <f t="shared" si="6"/>
        <v xml:space="preserve"> </v>
      </c>
      <c r="M43" s="62" t="str">
        <f t="shared" si="15"/>
        <v xml:space="preserve"> </v>
      </c>
      <c r="N43" s="65" t="str">
        <f t="shared" si="19"/>
        <v xml:space="preserve"> </v>
      </c>
      <c r="O43" s="65" t="str">
        <f t="shared" si="22"/>
        <v xml:space="preserve"> </v>
      </c>
      <c r="P43" s="62" t="str">
        <f t="shared" si="25"/>
        <v xml:space="preserve"> </v>
      </c>
      <c r="Q43" s="62" t="str">
        <f t="shared" si="28"/>
        <v xml:space="preserve"> </v>
      </c>
      <c r="R43" s="65" t="str">
        <f t="shared" si="31"/>
        <v xml:space="preserve"> </v>
      </c>
      <c r="S43" s="65" t="str">
        <f t="shared" si="33"/>
        <v xml:space="preserve"> </v>
      </c>
      <c r="T43" s="62" t="str">
        <f t="shared" si="35"/>
        <v xml:space="preserve"> </v>
      </c>
      <c r="U43" s="62" t="str">
        <f t="shared" si="37"/>
        <v xml:space="preserve"> </v>
      </c>
      <c r="V43" s="65" t="str">
        <f t="shared" si="39"/>
        <v xml:space="preserve"> </v>
      </c>
      <c r="W43" s="65" t="str">
        <f t="shared" si="41"/>
        <v xml:space="preserve"> </v>
      </c>
      <c r="X43" s="62" t="str">
        <f t="shared" si="43"/>
        <v xml:space="preserve"> </v>
      </c>
      <c r="Y43" s="62" t="str">
        <f t="shared" si="45"/>
        <v xml:space="preserve"> </v>
      </c>
      <c r="Z43" s="65" t="str">
        <f t="shared" si="47"/>
        <v xml:space="preserve"> </v>
      </c>
      <c r="AA43" s="70" t="str">
        <f t="shared" si="49"/>
        <v xml:space="preserve"> </v>
      </c>
      <c r="AB43" s="39">
        <f t="shared" si="7"/>
        <v>0</v>
      </c>
      <c r="AD43" s="68" t="str">
        <f t="shared" si="8"/>
        <v xml:space="preserve"> </v>
      </c>
      <c r="AE43" s="68" t="str">
        <f t="shared" si="16"/>
        <v xml:space="preserve"> </v>
      </c>
      <c r="AF43" s="67" t="str">
        <f t="shared" si="20"/>
        <v xml:space="preserve"> </v>
      </c>
      <c r="AG43" s="67" t="str">
        <f t="shared" si="23"/>
        <v xml:space="preserve"> </v>
      </c>
      <c r="AH43" s="68" t="str">
        <f t="shared" si="26"/>
        <v xml:space="preserve"> </v>
      </c>
      <c r="AI43" s="68" t="str">
        <f t="shared" si="29"/>
        <v xml:space="preserve"> </v>
      </c>
      <c r="AJ43" s="67" t="str">
        <f t="shared" si="32"/>
        <v xml:space="preserve"> </v>
      </c>
      <c r="AK43" s="67" t="str">
        <f t="shared" si="34"/>
        <v xml:space="preserve"> </v>
      </c>
      <c r="AL43" s="68" t="str">
        <f t="shared" si="36"/>
        <v xml:space="preserve"> </v>
      </c>
      <c r="AM43" s="68" t="str">
        <f t="shared" si="38"/>
        <v xml:space="preserve"> </v>
      </c>
      <c r="AN43" s="67" t="str">
        <f t="shared" si="40"/>
        <v xml:space="preserve"> </v>
      </c>
      <c r="AO43" s="67" t="str">
        <f t="shared" si="42"/>
        <v xml:space="preserve"> </v>
      </c>
      <c r="AP43" s="68" t="str">
        <f t="shared" si="44"/>
        <v xml:space="preserve"> </v>
      </c>
      <c r="AQ43" s="68" t="str">
        <f t="shared" si="46"/>
        <v xml:space="preserve"> </v>
      </c>
      <c r="AR43" s="67" t="str">
        <f t="shared" si="48"/>
        <v xml:space="preserve"> </v>
      </c>
      <c r="AS43" s="65" t="str">
        <f t="shared" si="50"/>
        <v xml:space="preserve"> </v>
      </c>
      <c r="AT43" s="61">
        <f t="shared" si="9"/>
        <v>0</v>
      </c>
      <c r="AU43" s="39">
        <f t="shared" si="17"/>
        <v>-2500000000.0000005</v>
      </c>
      <c r="AW43" s="3">
        <f t="shared" si="18"/>
        <v>0</v>
      </c>
      <c r="AX43" s="63">
        <f t="shared" si="10"/>
        <v>7500</v>
      </c>
      <c r="AY43" s="63">
        <f t="shared" si="21"/>
        <v>7500</v>
      </c>
      <c r="AZ43" s="63">
        <f t="shared" si="24"/>
        <v>7500</v>
      </c>
      <c r="BA43" s="63">
        <f t="shared" si="27"/>
        <v>7500</v>
      </c>
      <c r="BB43" s="63">
        <f t="shared" si="30"/>
        <v>7500</v>
      </c>
      <c r="BC43" s="64">
        <f t="shared" si="11"/>
        <v>37500</v>
      </c>
    </row>
    <row r="44" spans="2:55" x14ac:dyDescent="0.25">
      <c r="B44" s="55" t="s">
        <v>22</v>
      </c>
      <c r="C44" s="52">
        <f t="shared" si="12"/>
        <v>46234</v>
      </c>
      <c r="D44" s="36">
        <f t="shared" si="13"/>
        <v>31</v>
      </c>
      <c r="E44" s="53">
        <f t="shared" si="1"/>
        <v>2140187.0447116783</v>
      </c>
      <c r="F44" s="53" t="str">
        <f t="shared" si="4"/>
        <v xml:space="preserve"> </v>
      </c>
      <c r="G44" s="53" t="str">
        <f t="shared" si="2"/>
        <v xml:space="preserve"> </v>
      </c>
      <c r="H44" s="54">
        <f t="shared" si="5"/>
        <v>0</v>
      </c>
      <c r="I44" s="55" t="str">
        <f t="shared" si="14"/>
        <v xml:space="preserve"> </v>
      </c>
      <c r="K44" s="56" t="str">
        <f t="shared" si="3"/>
        <v>year3</v>
      </c>
      <c r="L44" s="65" t="str">
        <f t="shared" si="6"/>
        <v xml:space="preserve"> </v>
      </c>
      <c r="M44" s="62" t="str">
        <f t="shared" si="15"/>
        <v xml:space="preserve"> </v>
      </c>
      <c r="N44" s="62" t="str">
        <f t="shared" si="19"/>
        <v xml:space="preserve"> </v>
      </c>
      <c r="O44" s="65" t="str">
        <f t="shared" si="22"/>
        <v xml:space="preserve"> </v>
      </c>
      <c r="P44" s="65" t="str">
        <f t="shared" si="25"/>
        <v xml:space="preserve"> </v>
      </c>
      <c r="Q44" s="62" t="str">
        <f t="shared" si="28"/>
        <v xml:space="preserve"> </v>
      </c>
      <c r="R44" s="62" t="str">
        <f t="shared" si="31"/>
        <v xml:space="preserve"> </v>
      </c>
      <c r="S44" s="65" t="str">
        <f t="shared" si="33"/>
        <v xml:space="preserve"> </v>
      </c>
      <c r="T44" s="65" t="str">
        <f t="shared" si="35"/>
        <v xml:space="preserve"> </v>
      </c>
      <c r="U44" s="62" t="str">
        <f t="shared" si="37"/>
        <v xml:space="preserve"> </v>
      </c>
      <c r="V44" s="62" t="str">
        <f t="shared" si="39"/>
        <v xml:space="preserve"> </v>
      </c>
      <c r="W44" s="65" t="str">
        <f t="shared" si="41"/>
        <v xml:space="preserve"> </v>
      </c>
      <c r="X44" s="65" t="str">
        <f t="shared" si="43"/>
        <v xml:space="preserve"> </v>
      </c>
      <c r="Y44" s="62" t="str">
        <f t="shared" si="45"/>
        <v xml:space="preserve"> </v>
      </c>
      <c r="Z44" s="62" t="str">
        <f t="shared" si="47"/>
        <v xml:space="preserve"> </v>
      </c>
      <c r="AA44" s="70" t="str">
        <f t="shared" si="49"/>
        <v xml:space="preserve"> </v>
      </c>
      <c r="AB44" s="39">
        <f t="shared" si="7"/>
        <v>0</v>
      </c>
      <c r="AD44" s="67" t="str">
        <f t="shared" si="8"/>
        <v xml:space="preserve"> </v>
      </c>
      <c r="AE44" s="68" t="str">
        <f t="shared" si="16"/>
        <v xml:space="preserve"> </v>
      </c>
      <c r="AF44" s="68" t="str">
        <f t="shared" si="20"/>
        <v xml:space="preserve"> </v>
      </c>
      <c r="AG44" s="67" t="str">
        <f t="shared" si="23"/>
        <v xml:space="preserve"> </v>
      </c>
      <c r="AH44" s="67" t="str">
        <f t="shared" si="26"/>
        <v xml:space="preserve"> </v>
      </c>
      <c r="AI44" s="68" t="str">
        <f t="shared" si="29"/>
        <v xml:space="preserve"> </v>
      </c>
      <c r="AJ44" s="68" t="str">
        <f t="shared" si="32"/>
        <v xml:space="preserve"> </v>
      </c>
      <c r="AK44" s="67" t="str">
        <f t="shared" si="34"/>
        <v xml:space="preserve"> </v>
      </c>
      <c r="AL44" s="67" t="str">
        <f t="shared" si="36"/>
        <v xml:space="preserve"> </v>
      </c>
      <c r="AM44" s="68" t="str">
        <f t="shared" si="38"/>
        <v xml:space="preserve"> </v>
      </c>
      <c r="AN44" s="68" t="str">
        <f t="shared" si="40"/>
        <v xml:space="preserve"> </v>
      </c>
      <c r="AO44" s="67" t="str">
        <f t="shared" si="42"/>
        <v xml:space="preserve"> </v>
      </c>
      <c r="AP44" s="67" t="str">
        <f t="shared" si="44"/>
        <v xml:space="preserve"> </v>
      </c>
      <c r="AQ44" s="68" t="str">
        <f t="shared" si="46"/>
        <v xml:space="preserve"> </v>
      </c>
      <c r="AR44" s="68" t="str">
        <f t="shared" si="48"/>
        <v xml:space="preserve"> </v>
      </c>
      <c r="AS44" s="65" t="str">
        <f t="shared" si="50"/>
        <v xml:space="preserve"> </v>
      </c>
      <c r="AT44" s="61">
        <f t="shared" si="9"/>
        <v>0</v>
      </c>
      <c r="AU44" s="39">
        <f t="shared" si="17"/>
        <v>-2500000000.0000005</v>
      </c>
      <c r="AW44" s="3">
        <f t="shared" si="18"/>
        <v>0</v>
      </c>
      <c r="AX44" s="63">
        <f t="shared" si="10"/>
        <v>7500</v>
      </c>
      <c r="AY44" s="63">
        <f t="shared" si="21"/>
        <v>7500</v>
      </c>
      <c r="AZ44" s="63">
        <f t="shared" si="24"/>
        <v>7500</v>
      </c>
      <c r="BA44" s="63">
        <f t="shared" si="27"/>
        <v>7500</v>
      </c>
      <c r="BB44" s="63">
        <f t="shared" si="30"/>
        <v>7500</v>
      </c>
      <c r="BC44" s="64">
        <f t="shared" si="11"/>
        <v>37500</v>
      </c>
    </row>
    <row r="45" spans="2:55" x14ac:dyDescent="0.25">
      <c r="B45" s="55" t="s">
        <v>22</v>
      </c>
      <c r="C45" s="52">
        <f t="shared" si="12"/>
        <v>46265</v>
      </c>
      <c r="D45" s="36">
        <f t="shared" si="13"/>
        <v>32</v>
      </c>
      <c r="E45" s="53">
        <f t="shared" si="1"/>
        <v>2140187.0447116783</v>
      </c>
      <c r="F45" s="53" t="str">
        <f t="shared" si="4"/>
        <v xml:space="preserve"> </v>
      </c>
      <c r="G45" s="53" t="str">
        <f t="shared" si="2"/>
        <v xml:space="preserve"> </v>
      </c>
      <c r="H45" s="54">
        <f t="shared" si="5"/>
        <v>0</v>
      </c>
      <c r="I45" s="55" t="str">
        <f t="shared" si="14"/>
        <v xml:space="preserve"> </v>
      </c>
      <c r="K45" s="56" t="str">
        <f t="shared" si="3"/>
        <v>year3</v>
      </c>
      <c r="L45" s="65" t="str">
        <f t="shared" si="6"/>
        <v xml:space="preserve"> </v>
      </c>
      <c r="M45" s="65" t="str">
        <f t="shared" si="15"/>
        <v xml:space="preserve"> </v>
      </c>
      <c r="N45" s="62" t="str">
        <f t="shared" si="19"/>
        <v xml:space="preserve"> </v>
      </c>
      <c r="O45" s="62" t="str">
        <f t="shared" si="22"/>
        <v xml:space="preserve"> </v>
      </c>
      <c r="P45" s="65" t="str">
        <f t="shared" si="25"/>
        <v xml:space="preserve"> </v>
      </c>
      <c r="Q45" s="65" t="str">
        <f t="shared" si="28"/>
        <v xml:space="preserve"> </v>
      </c>
      <c r="R45" s="62" t="str">
        <f t="shared" si="31"/>
        <v xml:space="preserve"> </v>
      </c>
      <c r="S45" s="62" t="str">
        <f t="shared" si="33"/>
        <v xml:space="preserve"> </v>
      </c>
      <c r="T45" s="65" t="str">
        <f t="shared" si="35"/>
        <v xml:space="preserve"> </v>
      </c>
      <c r="U45" s="65" t="str">
        <f t="shared" si="37"/>
        <v xml:space="preserve"> </v>
      </c>
      <c r="V45" s="62" t="str">
        <f t="shared" si="39"/>
        <v xml:space="preserve"> </v>
      </c>
      <c r="W45" s="62" t="str">
        <f t="shared" si="41"/>
        <v xml:space="preserve"> </v>
      </c>
      <c r="X45" s="65" t="str">
        <f t="shared" si="43"/>
        <v xml:space="preserve"> </v>
      </c>
      <c r="Y45" s="65" t="str">
        <f t="shared" si="45"/>
        <v xml:space="preserve"> </v>
      </c>
      <c r="Z45" s="62" t="str">
        <f t="shared" si="47"/>
        <v xml:space="preserve"> </v>
      </c>
      <c r="AA45" s="69" t="str">
        <f t="shared" si="49"/>
        <v xml:space="preserve"> </v>
      </c>
      <c r="AB45" s="39">
        <f t="shared" si="7"/>
        <v>0</v>
      </c>
      <c r="AD45" s="67" t="str">
        <f t="shared" si="8"/>
        <v xml:space="preserve"> </v>
      </c>
      <c r="AE45" s="67" t="str">
        <f t="shared" si="16"/>
        <v xml:space="preserve"> </v>
      </c>
      <c r="AF45" s="68" t="str">
        <f t="shared" si="20"/>
        <v xml:space="preserve"> </v>
      </c>
      <c r="AG45" s="68" t="str">
        <f t="shared" si="23"/>
        <v xml:space="preserve"> </v>
      </c>
      <c r="AH45" s="67" t="str">
        <f t="shared" si="26"/>
        <v xml:space="preserve"> </v>
      </c>
      <c r="AI45" s="67" t="str">
        <f t="shared" si="29"/>
        <v xml:space="preserve"> </v>
      </c>
      <c r="AJ45" s="68" t="str">
        <f t="shared" si="32"/>
        <v xml:space="preserve"> </v>
      </c>
      <c r="AK45" s="68" t="str">
        <f t="shared" si="34"/>
        <v xml:space="preserve"> </v>
      </c>
      <c r="AL45" s="67" t="str">
        <f t="shared" si="36"/>
        <v xml:space="preserve"> </v>
      </c>
      <c r="AM45" s="67" t="str">
        <f t="shared" si="38"/>
        <v xml:space="preserve"> </v>
      </c>
      <c r="AN45" s="68" t="str">
        <f t="shared" si="40"/>
        <v xml:space="preserve"> </v>
      </c>
      <c r="AO45" s="68" t="str">
        <f t="shared" si="42"/>
        <v xml:space="preserve"> </v>
      </c>
      <c r="AP45" s="67" t="str">
        <f t="shared" si="44"/>
        <v xml:space="preserve"> </v>
      </c>
      <c r="AQ45" s="67" t="str">
        <f t="shared" si="46"/>
        <v xml:space="preserve"> </v>
      </c>
      <c r="AR45" s="68" t="str">
        <f t="shared" si="48"/>
        <v xml:space="preserve"> </v>
      </c>
      <c r="AS45" s="62" t="str">
        <f t="shared" si="50"/>
        <v xml:space="preserve"> </v>
      </c>
      <c r="AT45" s="61">
        <f t="shared" si="9"/>
        <v>0</v>
      </c>
      <c r="AU45" s="39">
        <f t="shared" si="17"/>
        <v>-2500000000.0000005</v>
      </c>
      <c r="AW45" s="3">
        <f t="shared" si="18"/>
        <v>0</v>
      </c>
      <c r="AX45" s="63">
        <f t="shared" si="10"/>
        <v>7500</v>
      </c>
      <c r="AY45" s="63">
        <f t="shared" si="21"/>
        <v>7500</v>
      </c>
      <c r="AZ45" s="63">
        <f t="shared" si="24"/>
        <v>7500</v>
      </c>
      <c r="BA45" s="63">
        <f t="shared" si="27"/>
        <v>7500</v>
      </c>
      <c r="BB45" s="63">
        <f t="shared" si="30"/>
        <v>7500</v>
      </c>
      <c r="BC45" s="64">
        <f t="shared" si="11"/>
        <v>37500</v>
      </c>
    </row>
    <row r="46" spans="2:55" x14ac:dyDescent="0.25">
      <c r="B46" s="55" t="s">
        <v>22</v>
      </c>
      <c r="C46" s="52">
        <f t="shared" si="12"/>
        <v>46295</v>
      </c>
      <c r="D46" s="36">
        <f t="shared" si="13"/>
        <v>33</v>
      </c>
      <c r="E46" s="53">
        <f t="shared" si="1"/>
        <v>2140187.0447116783</v>
      </c>
      <c r="F46" s="53" t="str">
        <f t="shared" si="4"/>
        <v xml:space="preserve"> </v>
      </c>
      <c r="G46" s="53" t="str">
        <f t="shared" si="2"/>
        <v xml:space="preserve"> </v>
      </c>
      <c r="H46" s="54">
        <f t="shared" si="5"/>
        <v>0</v>
      </c>
      <c r="I46" s="55" t="str">
        <f t="shared" si="14"/>
        <v xml:space="preserve"> </v>
      </c>
      <c r="K46" s="56" t="str">
        <f t="shared" si="3"/>
        <v>year3</v>
      </c>
      <c r="L46" s="62" t="str">
        <f t="shared" si="6"/>
        <v xml:space="preserve"> </v>
      </c>
      <c r="M46" s="65" t="str">
        <f t="shared" si="15"/>
        <v xml:space="preserve"> </v>
      </c>
      <c r="N46" s="65" t="str">
        <f t="shared" si="19"/>
        <v xml:space="preserve"> </v>
      </c>
      <c r="O46" s="62" t="str">
        <f t="shared" si="22"/>
        <v xml:space="preserve"> </v>
      </c>
      <c r="P46" s="62" t="str">
        <f t="shared" si="25"/>
        <v xml:space="preserve"> </v>
      </c>
      <c r="Q46" s="65" t="str">
        <f t="shared" si="28"/>
        <v xml:space="preserve"> </v>
      </c>
      <c r="R46" s="65" t="str">
        <f t="shared" si="31"/>
        <v xml:space="preserve"> </v>
      </c>
      <c r="S46" s="62" t="str">
        <f t="shared" si="33"/>
        <v xml:space="preserve"> </v>
      </c>
      <c r="T46" s="62" t="str">
        <f t="shared" si="35"/>
        <v xml:space="preserve"> </v>
      </c>
      <c r="U46" s="65" t="str">
        <f t="shared" si="37"/>
        <v xml:space="preserve"> </v>
      </c>
      <c r="V46" s="65" t="str">
        <f t="shared" si="39"/>
        <v xml:space="preserve"> </v>
      </c>
      <c r="W46" s="62" t="str">
        <f t="shared" si="41"/>
        <v xml:space="preserve"> </v>
      </c>
      <c r="X46" s="62" t="str">
        <f t="shared" si="43"/>
        <v xml:space="preserve"> </v>
      </c>
      <c r="Y46" s="65" t="str">
        <f t="shared" si="45"/>
        <v xml:space="preserve"> </v>
      </c>
      <c r="Z46" s="65" t="str">
        <f t="shared" si="47"/>
        <v xml:space="preserve"> </v>
      </c>
      <c r="AA46" s="69" t="str">
        <f t="shared" si="49"/>
        <v xml:space="preserve"> </v>
      </c>
      <c r="AB46" s="39">
        <f t="shared" si="7"/>
        <v>0</v>
      </c>
      <c r="AD46" s="68" t="str">
        <f t="shared" si="8"/>
        <v xml:space="preserve"> </v>
      </c>
      <c r="AE46" s="67" t="str">
        <f t="shared" si="16"/>
        <v xml:space="preserve"> </v>
      </c>
      <c r="AF46" s="67" t="str">
        <f t="shared" si="20"/>
        <v xml:space="preserve"> </v>
      </c>
      <c r="AG46" s="68" t="str">
        <f t="shared" si="23"/>
        <v xml:space="preserve"> </v>
      </c>
      <c r="AH46" s="68" t="str">
        <f t="shared" si="26"/>
        <v xml:space="preserve"> </v>
      </c>
      <c r="AI46" s="67" t="str">
        <f t="shared" si="29"/>
        <v xml:space="preserve"> </v>
      </c>
      <c r="AJ46" s="67" t="str">
        <f t="shared" si="32"/>
        <v xml:space="preserve"> </v>
      </c>
      <c r="AK46" s="68" t="str">
        <f t="shared" si="34"/>
        <v xml:space="preserve"> </v>
      </c>
      <c r="AL46" s="68" t="str">
        <f t="shared" si="36"/>
        <v xml:space="preserve"> </v>
      </c>
      <c r="AM46" s="67" t="str">
        <f t="shared" si="38"/>
        <v xml:space="preserve"> </v>
      </c>
      <c r="AN46" s="67" t="str">
        <f t="shared" si="40"/>
        <v xml:space="preserve"> </v>
      </c>
      <c r="AO46" s="68" t="str">
        <f t="shared" si="42"/>
        <v xml:space="preserve"> </v>
      </c>
      <c r="AP46" s="68" t="str">
        <f t="shared" si="44"/>
        <v xml:space="preserve"> </v>
      </c>
      <c r="AQ46" s="67" t="str">
        <f t="shared" si="46"/>
        <v xml:space="preserve"> </v>
      </c>
      <c r="AR46" s="67" t="str">
        <f t="shared" si="48"/>
        <v xml:space="preserve"> </v>
      </c>
      <c r="AS46" s="62" t="str">
        <f t="shared" si="50"/>
        <v xml:space="preserve"> </v>
      </c>
      <c r="AT46" s="61">
        <f t="shared" si="9"/>
        <v>0</v>
      </c>
      <c r="AU46" s="39">
        <f t="shared" si="17"/>
        <v>-2500000000.0000005</v>
      </c>
      <c r="AW46" s="3">
        <f t="shared" si="18"/>
        <v>0</v>
      </c>
      <c r="AX46" s="63">
        <f t="shared" si="10"/>
        <v>7500</v>
      </c>
      <c r="AY46" s="63">
        <f t="shared" si="21"/>
        <v>7500</v>
      </c>
      <c r="AZ46" s="63">
        <f t="shared" si="24"/>
        <v>7500</v>
      </c>
      <c r="BA46" s="63">
        <f t="shared" si="27"/>
        <v>7500</v>
      </c>
      <c r="BB46" s="63">
        <f t="shared" si="30"/>
        <v>7500</v>
      </c>
      <c r="BC46" s="64">
        <f t="shared" si="11"/>
        <v>37500</v>
      </c>
    </row>
    <row r="47" spans="2:55" x14ac:dyDescent="0.25">
      <c r="B47" s="55" t="s">
        <v>22</v>
      </c>
      <c r="C47" s="52">
        <f t="shared" si="12"/>
        <v>46326</v>
      </c>
      <c r="D47" s="36">
        <f t="shared" si="13"/>
        <v>34</v>
      </c>
      <c r="E47" s="53">
        <f t="shared" si="1"/>
        <v>2140187.0447116783</v>
      </c>
      <c r="F47" s="53" t="str">
        <f t="shared" si="4"/>
        <v xml:space="preserve"> </v>
      </c>
      <c r="G47" s="53" t="str">
        <f t="shared" si="2"/>
        <v xml:space="preserve"> </v>
      </c>
      <c r="H47" s="54">
        <f t="shared" si="5"/>
        <v>0</v>
      </c>
      <c r="I47" s="55" t="str">
        <f t="shared" si="14"/>
        <v xml:space="preserve"> </v>
      </c>
      <c r="K47" s="56" t="str">
        <f t="shared" si="3"/>
        <v>year3</v>
      </c>
      <c r="L47" s="62" t="str">
        <f t="shared" si="6"/>
        <v xml:space="preserve"> </v>
      </c>
      <c r="M47" s="62" t="str">
        <f t="shared" si="15"/>
        <v xml:space="preserve"> </v>
      </c>
      <c r="N47" s="65" t="str">
        <f t="shared" si="19"/>
        <v xml:space="preserve"> </v>
      </c>
      <c r="O47" s="65" t="str">
        <f t="shared" si="22"/>
        <v xml:space="preserve"> </v>
      </c>
      <c r="P47" s="62" t="str">
        <f t="shared" si="25"/>
        <v xml:space="preserve"> </v>
      </c>
      <c r="Q47" s="62" t="str">
        <f t="shared" si="28"/>
        <v xml:space="preserve"> </v>
      </c>
      <c r="R47" s="65" t="str">
        <f t="shared" si="31"/>
        <v xml:space="preserve"> </v>
      </c>
      <c r="S47" s="65" t="str">
        <f t="shared" si="33"/>
        <v xml:space="preserve"> </v>
      </c>
      <c r="T47" s="62" t="str">
        <f t="shared" si="35"/>
        <v xml:space="preserve"> </v>
      </c>
      <c r="U47" s="62" t="str">
        <f t="shared" si="37"/>
        <v xml:space="preserve"> </v>
      </c>
      <c r="V47" s="65" t="str">
        <f t="shared" si="39"/>
        <v xml:space="preserve"> </v>
      </c>
      <c r="W47" s="65" t="str">
        <f t="shared" si="41"/>
        <v xml:space="preserve"> </v>
      </c>
      <c r="X47" s="62" t="str">
        <f t="shared" si="43"/>
        <v xml:space="preserve"> </v>
      </c>
      <c r="Y47" s="62" t="str">
        <f t="shared" si="45"/>
        <v xml:space="preserve"> </v>
      </c>
      <c r="Z47" s="65" t="str">
        <f t="shared" si="47"/>
        <v xml:space="preserve"> </v>
      </c>
      <c r="AA47" s="70" t="str">
        <f t="shared" si="49"/>
        <v xml:space="preserve"> </v>
      </c>
      <c r="AB47" s="39">
        <f t="shared" si="7"/>
        <v>0</v>
      </c>
      <c r="AD47" s="68" t="str">
        <f t="shared" si="8"/>
        <v xml:space="preserve"> </v>
      </c>
      <c r="AE47" s="68" t="str">
        <f t="shared" si="16"/>
        <v xml:space="preserve"> </v>
      </c>
      <c r="AF47" s="67" t="str">
        <f t="shared" si="20"/>
        <v xml:space="preserve"> </v>
      </c>
      <c r="AG47" s="67" t="str">
        <f t="shared" si="23"/>
        <v xml:space="preserve"> </v>
      </c>
      <c r="AH47" s="68" t="str">
        <f t="shared" si="26"/>
        <v xml:space="preserve"> </v>
      </c>
      <c r="AI47" s="68" t="str">
        <f t="shared" si="29"/>
        <v xml:space="preserve"> </v>
      </c>
      <c r="AJ47" s="67" t="str">
        <f t="shared" si="32"/>
        <v xml:space="preserve"> </v>
      </c>
      <c r="AK47" s="67" t="str">
        <f t="shared" si="34"/>
        <v xml:space="preserve"> </v>
      </c>
      <c r="AL47" s="68" t="str">
        <f t="shared" si="36"/>
        <v xml:space="preserve"> </v>
      </c>
      <c r="AM47" s="68" t="str">
        <f t="shared" si="38"/>
        <v xml:space="preserve"> </v>
      </c>
      <c r="AN47" s="67" t="str">
        <f t="shared" si="40"/>
        <v xml:space="preserve"> </v>
      </c>
      <c r="AO47" s="67" t="str">
        <f t="shared" si="42"/>
        <v xml:space="preserve"> </v>
      </c>
      <c r="AP47" s="68" t="str">
        <f t="shared" si="44"/>
        <v xml:space="preserve"> </v>
      </c>
      <c r="AQ47" s="68" t="str">
        <f t="shared" si="46"/>
        <v xml:space="preserve"> </v>
      </c>
      <c r="AR47" s="67" t="str">
        <f t="shared" si="48"/>
        <v xml:space="preserve"> </v>
      </c>
      <c r="AS47" s="65" t="str">
        <f t="shared" si="50"/>
        <v xml:space="preserve"> </v>
      </c>
      <c r="AT47" s="61">
        <f t="shared" si="9"/>
        <v>0</v>
      </c>
      <c r="AU47" s="39">
        <f t="shared" si="17"/>
        <v>-2500000000.0000005</v>
      </c>
      <c r="AW47" s="3">
        <f t="shared" si="18"/>
        <v>0</v>
      </c>
      <c r="AX47" s="63">
        <f t="shared" si="10"/>
        <v>7500</v>
      </c>
      <c r="AY47" s="63">
        <f t="shared" si="21"/>
        <v>7500</v>
      </c>
      <c r="AZ47" s="63">
        <f t="shared" si="24"/>
        <v>7500</v>
      </c>
      <c r="BA47" s="63">
        <f t="shared" si="27"/>
        <v>7500</v>
      </c>
      <c r="BB47" s="63">
        <f t="shared" si="30"/>
        <v>7500</v>
      </c>
      <c r="BC47" s="64">
        <f t="shared" si="11"/>
        <v>37500</v>
      </c>
    </row>
    <row r="48" spans="2:55" x14ac:dyDescent="0.25">
      <c r="B48" s="55" t="s">
        <v>22</v>
      </c>
      <c r="C48" s="52">
        <f t="shared" si="12"/>
        <v>46356</v>
      </c>
      <c r="D48" s="36">
        <f t="shared" si="13"/>
        <v>35</v>
      </c>
      <c r="E48" s="53">
        <f t="shared" si="1"/>
        <v>2140187.0447116783</v>
      </c>
      <c r="F48" s="53" t="str">
        <f t="shared" si="4"/>
        <v xml:space="preserve"> </v>
      </c>
      <c r="G48" s="53" t="str">
        <f t="shared" si="2"/>
        <v xml:space="preserve"> </v>
      </c>
      <c r="H48" s="54">
        <f t="shared" si="5"/>
        <v>0</v>
      </c>
      <c r="I48" s="55" t="str">
        <f t="shared" si="14"/>
        <v xml:space="preserve"> </v>
      </c>
      <c r="K48" s="56" t="str">
        <f t="shared" si="3"/>
        <v>year3</v>
      </c>
      <c r="L48" s="65" t="str">
        <f t="shared" si="6"/>
        <v xml:space="preserve"> </v>
      </c>
      <c r="M48" s="62" t="str">
        <f t="shared" si="15"/>
        <v xml:space="preserve"> </v>
      </c>
      <c r="N48" s="62" t="str">
        <f t="shared" si="19"/>
        <v xml:space="preserve"> </v>
      </c>
      <c r="O48" s="65" t="str">
        <f t="shared" si="22"/>
        <v xml:space="preserve"> </v>
      </c>
      <c r="P48" s="65" t="str">
        <f t="shared" si="25"/>
        <v xml:space="preserve"> </v>
      </c>
      <c r="Q48" s="62" t="str">
        <f t="shared" si="28"/>
        <v xml:space="preserve"> </v>
      </c>
      <c r="R48" s="62" t="str">
        <f t="shared" si="31"/>
        <v xml:space="preserve"> </v>
      </c>
      <c r="S48" s="65" t="str">
        <f t="shared" si="33"/>
        <v xml:space="preserve"> </v>
      </c>
      <c r="T48" s="65" t="str">
        <f t="shared" si="35"/>
        <v xml:space="preserve"> </v>
      </c>
      <c r="U48" s="62" t="str">
        <f t="shared" si="37"/>
        <v xml:space="preserve"> </v>
      </c>
      <c r="V48" s="62" t="str">
        <f t="shared" si="39"/>
        <v xml:space="preserve"> </v>
      </c>
      <c r="W48" s="65" t="str">
        <f t="shared" si="41"/>
        <v xml:space="preserve"> </v>
      </c>
      <c r="X48" s="65" t="str">
        <f t="shared" si="43"/>
        <v xml:space="preserve"> </v>
      </c>
      <c r="Y48" s="62" t="str">
        <f t="shared" si="45"/>
        <v xml:space="preserve"> </v>
      </c>
      <c r="Z48" s="62" t="str">
        <f t="shared" si="47"/>
        <v xml:space="preserve"> </v>
      </c>
      <c r="AA48" s="70" t="str">
        <f t="shared" si="49"/>
        <v xml:space="preserve"> </v>
      </c>
      <c r="AB48" s="39">
        <f t="shared" si="7"/>
        <v>0</v>
      </c>
      <c r="AD48" s="67" t="str">
        <f t="shared" si="8"/>
        <v xml:space="preserve"> </v>
      </c>
      <c r="AE48" s="68" t="str">
        <f t="shared" si="16"/>
        <v xml:space="preserve"> </v>
      </c>
      <c r="AF48" s="68" t="str">
        <f t="shared" si="20"/>
        <v xml:space="preserve"> </v>
      </c>
      <c r="AG48" s="67" t="str">
        <f t="shared" si="23"/>
        <v xml:space="preserve"> </v>
      </c>
      <c r="AH48" s="67" t="str">
        <f t="shared" si="26"/>
        <v xml:space="preserve"> </v>
      </c>
      <c r="AI48" s="68" t="str">
        <f t="shared" si="29"/>
        <v xml:space="preserve"> </v>
      </c>
      <c r="AJ48" s="68" t="str">
        <f t="shared" si="32"/>
        <v xml:space="preserve"> </v>
      </c>
      <c r="AK48" s="67" t="str">
        <f t="shared" si="34"/>
        <v xml:space="preserve"> </v>
      </c>
      <c r="AL48" s="67" t="str">
        <f t="shared" si="36"/>
        <v xml:space="preserve"> </v>
      </c>
      <c r="AM48" s="68" t="str">
        <f t="shared" si="38"/>
        <v xml:space="preserve"> </v>
      </c>
      <c r="AN48" s="68" t="str">
        <f t="shared" si="40"/>
        <v xml:space="preserve"> </v>
      </c>
      <c r="AO48" s="67" t="str">
        <f t="shared" si="42"/>
        <v xml:space="preserve"> </v>
      </c>
      <c r="AP48" s="67" t="str">
        <f t="shared" si="44"/>
        <v xml:space="preserve"> </v>
      </c>
      <c r="AQ48" s="68" t="str">
        <f t="shared" si="46"/>
        <v xml:space="preserve"> </v>
      </c>
      <c r="AR48" s="68" t="str">
        <f t="shared" si="48"/>
        <v xml:space="preserve"> </v>
      </c>
      <c r="AS48" s="65" t="str">
        <f t="shared" si="50"/>
        <v xml:space="preserve"> </v>
      </c>
      <c r="AT48" s="61">
        <f t="shared" si="9"/>
        <v>0</v>
      </c>
      <c r="AU48" s="39">
        <f t="shared" si="17"/>
        <v>-2500000000.0000005</v>
      </c>
      <c r="AW48" s="3">
        <f t="shared" si="18"/>
        <v>0</v>
      </c>
      <c r="AX48" s="63">
        <f t="shared" si="10"/>
        <v>7500</v>
      </c>
      <c r="AY48" s="63">
        <f t="shared" si="21"/>
        <v>7500</v>
      </c>
      <c r="AZ48" s="63">
        <f t="shared" si="24"/>
        <v>7500</v>
      </c>
      <c r="BA48" s="63">
        <f t="shared" si="27"/>
        <v>7500</v>
      </c>
      <c r="BB48" s="63">
        <f t="shared" si="30"/>
        <v>7500</v>
      </c>
      <c r="BC48" s="64">
        <f t="shared" si="11"/>
        <v>37500</v>
      </c>
    </row>
    <row r="49" spans="2:55" x14ac:dyDescent="0.25">
      <c r="B49" s="55" t="s">
        <v>22</v>
      </c>
      <c r="C49" s="52">
        <f t="shared" si="12"/>
        <v>46387</v>
      </c>
      <c r="D49" s="36">
        <f t="shared" si="13"/>
        <v>36</v>
      </c>
      <c r="E49" s="53">
        <f t="shared" si="1"/>
        <v>2140187.0447116783</v>
      </c>
      <c r="F49" s="53" t="str">
        <f t="shared" si="4"/>
        <v xml:space="preserve"> </v>
      </c>
      <c r="G49" s="53" t="str">
        <f t="shared" si="2"/>
        <v xml:space="preserve"> </v>
      </c>
      <c r="H49" s="54">
        <f t="shared" si="5"/>
        <v>0</v>
      </c>
      <c r="I49" s="55" t="str">
        <f t="shared" si="14"/>
        <v xml:space="preserve"> </v>
      </c>
      <c r="K49" s="56" t="str">
        <f t="shared" si="3"/>
        <v>year3</v>
      </c>
      <c r="L49" s="65" t="str">
        <f t="shared" si="6"/>
        <v xml:space="preserve"> </v>
      </c>
      <c r="M49" s="65" t="str">
        <f t="shared" si="15"/>
        <v xml:space="preserve"> </v>
      </c>
      <c r="N49" s="62" t="str">
        <f t="shared" si="19"/>
        <v xml:space="preserve"> </v>
      </c>
      <c r="O49" s="62" t="str">
        <f t="shared" si="22"/>
        <v xml:space="preserve"> </v>
      </c>
      <c r="P49" s="65" t="str">
        <f t="shared" si="25"/>
        <v xml:space="preserve"> </v>
      </c>
      <c r="Q49" s="65" t="str">
        <f t="shared" si="28"/>
        <v xml:space="preserve"> </v>
      </c>
      <c r="R49" s="62" t="str">
        <f t="shared" si="31"/>
        <v xml:space="preserve"> </v>
      </c>
      <c r="S49" s="62" t="str">
        <f t="shared" si="33"/>
        <v xml:space="preserve"> </v>
      </c>
      <c r="T49" s="65" t="str">
        <f t="shared" si="35"/>
        <v xml:space="preserve"> </v>
      </c>
      <c r="U49" s="65" t="str">
        <f t="shared" si="37"/>
        <v xml:space="preserve"> </v>
      </c>
      <c r="V49" s="62" t="str">
        <f t="shared" si="39"/>
        <v xml:space="preserve"> </v>
      </c>
      <c r="W49" s="62" t="str">
        <f t="shared" si="41"/>
        <v xml:space="preserve"> </v>
      </c>
      <c r="X49" s="65" t="str">
        <f t="shared" si="43"/>
        <v xml:space="preserve"> </v>
      </c>
      <c r="Y49" s="65" t="str">
        <f t="shared" si="45"/>
        <v xml:space="preserve"> </v>
      </c>
      <c r="Z49" s="62" t="str">
        <f t="shared" si="47"/>
        <v xml:space="preserve"> </v>
      </c>
      <c r="AA49" s="69" t="str">
        <f t="shared" si="49"/>
        <v xml:space="preserve"> </v>
      </c>
      <c r="AB49" s="39">
        <f t="shared" si="7"/>
        <v>0</v>
      </c>
      <c r="AD49" s="67" t="str">
        <f t="shared" si="8"/>
        <v xml:space="preserve"> </v>
      </c>
      <c r="AE49" s="67" t="str">
        <f t="shared" si="16"/>
        <v xml:space="preserve"> </v>
      </c>
      <c r="AF49" s="68" t="str">
        <f t="shared" si="20"/>
        <v xml:space="preserve"> </v>
      </c>
      <c r="AG49" s="68" t="str">
        <f t="shared" si="23"/>
        <v xml:space="preserve"> </v>
      </c>
      <c r="AH49" s="67" t="str">
        <f t="shared" si="26"/>
        <v xml:space="preserve"> </v>
      </c>
      <c r="AI49" s="67" t="str">
        <f t="shared" si="29"/>
        <v xml:space="preserve"> </v>
      </c>
      <c r="AJ49" s="68" t="str">
        <f t="shared" si="32"/>
        <v xml:space="preserve"> </v>
      </c>
      <c r="AK49" s="68" t="str">
        <f t="shared" si="34"/>
        <v xml:space="preserve"> </v>
      </c>
      <c r="AL49" s="67" t="str">
        <f t="shared" si="36"/>
        <v xml:space="preserve"> </v>
      </c>
      <c r="AM49" s="67" t="str">
        <f t="shared" si="38"/>
        <v xml:space="preserve"> </v>
      </c>
      <c r="AN49" s="68" t="str">
        <f t="shared" si="40"/>
        <v xml:space="preserve"> </v>
      </c>
      <c r="AO49" s="68" t="str">
        <f t="shared" si="42"/>
        <v xml:space="preserve"> </v>
      </c>
      <c r="AP49" s="67" t="str">
        <f t="shared" si="44"/>
        <v xml:space="preserve"> </v>
      </c>
      <c r="AQ49" s="67" t="str">
        <f t="shared" si="46"/>
        <v xml:space="preserve"> </v>
      </c>
      <c r="AR49" s="68" t="str">
        <f t="shared" si="48"/>
        <v xml:space="preserve"> </v>
      </c>
      <c r="AS49" s="62" t="str">
        <f t="shared" si="50"/>
        <v xml:space="preserve"> </v>
      </c>
      <c r="AT49" s="61">
        <f t="shared" si="9"/>
        <v>0</v>
      </c>
      <c r="AU49" s="39">
        <f t="shared" si="17"/>
        <v>-2500000000.0000005</v>
      </c>
      <c r="AW49" s="3">
        <f t="shared" si="18"/>
        <v>0</v>
      </c>
      <c r="AX49" s="63">
        <f t="shared" si="10"/>
        <v>7500</v>
      </c>
      <c r="AY49" s="63">
        <f t="shared" si="21"/>
        <v>7500</v>
      </c>
      <c r="AZ49" s="63">
        <f t="shared" si="24"/>
        <v>7500</v>
      </c>
      <c r="BA49" s="63">
        <f t="shared" si="27"/>
        <v>7500</v>
      </c>
      <c r="BB49" s="63">
        <f t="shared" si="30"/>
        <v>7500</v>
      </c>
      <c r="BC49" s="64">
        <f t="shared" si="11"/>
        <v>37500</v>
      </c>
    </row>
    <row r="50" spans="2:55" x14ac:dyDescent="0.25">
      <c r="B50" s="55" t="s">
        <v>23</v>
      </c>
      <c r="C50" s="52">
        <f t="shared" si="12"/>
        <v>46418</v>
      </c>
      <c r="D50" s="36">
        <f t="shared" si="13"/>
        <v>37</v>
      </c>
      <c r="E50" s="53">
        <f t="shared" si="1"/>
        <v>2140187.0447116783</v>
      </c>
      <c r="F50" s="53" t="str">
        <f t="shared" si="4"/>
        <v xml:space="preserve"> </v>
      </c>
      <c r="G50" s="53" t="str">
        <f t="shared" si="2"/>
        <v xml:space="preserve"> </v>
      </c>
      <c r="H50" s="54">
        <f t="shared" si="5"/>
        <v>0</v>
      </c>
      <c r="I50" s="55" t="str">
        <f t="shared" si="14"/>
        <v xml:space="preserve"> </v>
      </c>
      <c r="K50" s="56" t="str">
        <f t="shared" si="3"/>
        <v>year4</v>
      </c>
      <c r="L50" s="62" t="str">
        <f t="shared" si="6"/>
        <v xml:space="preserve"> </v>
      </c>
      <c r="M50" s="65" t="str">
        <f t="shared" si="15"/>
        <v xml:space="preserve"> </v>
      </c>
      <c r="N50" s="65" t="str">
        <f t="shared" si="19"/>
        <v xml:space="preserve"> </v>
      </c>
      <c r="O50" s="62" t="str">
        <f t="shared" si="22"/>
        <v xml:space="preserve"> </v>
      </c>
      <c r="P50" s="62" t="str">
        <f t="shared" si="25"/>
        <v xml:space="preserve"> </v>
      </c>
      <c r="Q50" s="65" t="str">
        <f t="shared" si="28"/>
        <v xml:space="preserve"> </v>
      </c>
      <c r="R50" s="65" t="str">
        <f t="shared" si="31"/>
        <v xml:space="preserve"> </v>
      </c>
      <c r="S50" s="62" t="str">
        <f t="shared" si="33"/>
        <v xml:space="preserve"> </v>
      </c>
      <c r="T50" s="62" t="str">
        <f t="shared" si="35"/>
        <v xml:space="preserve"> </v>
      </c>
      <c r="U50" s="65" t="str">
        <f t="shared" si="37"/>
        <v xml:space="preserve"> </v>
      </c>
      <c r="V50" s="65" t="str">
        <f t="shared" si="39"/>
        <v xml:space="preserve"> </v>
      </c>
      <c r="W50" s="62" t="str">
        <f t="shared" si="41"/>
        <v xml:space="preserve"> </v>
      </c>
      <c r="X50" s="62" t="str">
        <f t="shared" si="43"/>
        <v xml:space="preserve"> </v>
      </c>
      <c r="Y50" s="65" t="str">
        <f t="shared" si="45"/>
        <v xml:space="preserve"> </v>
      </c>
      <c r="Z50" s="65" t="str">
        <f t="shared" si="47"/>
        <v xml:space="preserve"> </v>
      </c>
      <c r="AA50" s="69" t="str">
        <f t="shared" si="49"/>
        <v xml:space="preserve"> </v>
      </c>
      <c r="AB50" s="39">
        <f t="shared" si="7"/>
        <v>0</v>
      </c>
      <c r="AD50" s="68" t="str">
        <f t="shared" si="8"/>
        <v xml:space="preserve"> </v>
      </c>
      <c r="AE50" s="67" t="str">
        <f t="shared" si="16"/>
        <v xml:space="preserve"> </v>
      </c>
      <c r="AF50" s="67" t="str">
        <f t="shared" si="20"/>
        <v xml:space="preserve"> </v>
      </c>
      <c r="AG50" s="68" t="str">
        <f t="shared" si="23"/>
        <v xml:space="preserve"> </v>
      </c>
      <c r="AH50" s="68" t="str">
        <f t="shared" si="26"/>
        <v xml:space="preserve"> </v>
      </c>
      <c r="AI50" s="67" t="str">
        <f t="shared" si="29"/>
        <v xml:space="preserve"> </v>
      </c>
      <c r="AJ50" s="67" t="str">
        <f t="shared" si="32"/>
        <v xml:space="preserve"> </v>
      </c>
      <c r="AK50" s="68" t="str">
        <f t="shared" si="34"/>
        <v xml:space="preserve"> </v>
      </c>
      <c r="AL50" s="68" t="str">
        <f t="shared" si="36"/>
        <v xml:space="preserve"> </v>
      </c>
      <c r="AM50" s="67" t="str">
        <f t="shared" si="38"/>
        <v xml:space="preserve"> </v>
      </c>
      <c r="AN50" s="67" t="str">
        <f t="shared" si="40"/>
        <v xml:space="preserve"> </v>
      </c>
      <c r="AO50" s="68" t="str">
        <f t="shared" si="42"/>
        <v xml:space="preserve"> </v>
      </c>
      <c r="AP50" s="68" t="str">
        <f t="shared" si="44"/>
        <v xml:space="preserve"> </v>
      </c>
      <c r="AQ50" s="67" t="str">
        <f t="shared" si="46"/>
        <v xml:space="preserve"> </v>
      </c>
      <c r="AR50" s="67" t="str">
        <f t="shared" si="48"/>
        <v xml:space="preserve"> </v>
      </c>
      <c r="AS50" s="62" t="str">
        <f t="shared" si="50"/>
        <v xml:space="preserve"> </v>
      </c>
      <c r="AT50" s="61">
        <f t="shared" si="9"/>
        <v>0</v>
      </c>
      <c r="AU50" s="39">
        <f t="shared" si="17"/>
        <v>-2500000000.0000005</v>
      </c>
      <c r="AW50" s="3">
        <f t="shared" si="18"/>
        <v>0</v>
      </c>
      <c r="AX50" s="63">
        <f t="shared" si="10"/>
        <v>7500</v>
      </c>
      <c r="AY50" s="63">
        <f t="shared" si="21"/>
        <v>7500</v>
      </c>
      <c r="AZ50" s="63">
        <f t="shared" si="24"/>
        <v>7500</v>
      </c>
      <c r="BA50" s="63">
        <f t="shared" si="27"/>
        <v>7500</v>
      </c>
      <c r="BB50" s="63">
        <f t="shared" si="30"/>
        <v>7500</v>
      </c>
      <c r="BC50" s="64">
        <f t="shared" si="11"/>
        <v>37500</v>
      </c>
    </row>
    <row r="51" spans="2:55" x14ac:dyDescent="0.25">
      <c r="B51" s="55" t="s">
        <v>23</v>
      </c>
      <c r="C51" s="52">
        <f t="shared" si="12"/>
        <v>46446</v>
      </c>
      <c r="D51" s="36">
        <f t="shared" si="13"/>
        <v>38</v>
      </c>
      <c r="E51" s="53">
        <f t="shared" si="1"/>
        <v>2140187.0447116783</v>
      </c>
      <c r="F51" s="53" t="str">
        <f t="shared" si="4"/>
        <v xml:space="preserve"> </v>
      </c>
      <c r="G51" s="53" t="str">
        <f t="shared" si="2"/>
        <v xml:space="preserve"> </v>
      </c>
      <c r="H51" s="54">
        <f t="shared" si="5"/>
        <v>0</v>
      </c>
      <c r="I51" s="55" t="str">
        <f t="shared" si="14"/>
        <v xml:space="preserve"> </v>
      </c>
      <c r="K51" s="56" t="str">
        <f t="shared" si="3"/>
        <v>year4</v>
      </c>
      <c r="L51" s="62" t="str">
        <f t="shared" si="6"/>
        <v xml:space="preserve"> </v>
      </c>
      <c r="M51" s="62" t="str">
        <f t="shared" si="15"/>
        <v xml:space="preserve"> </v>
      </c>
      <c r="N51" s="65" t="str">
        <f t="shared" si="19"/>
        <v xml:space="preserve"> </v>
      </c>
      <c r="O51" s="65" t="str">
        <f t="shared" si="22"/>
        <v xml:space="preserve"> </v>
      </c>
      <c r="P51" s="62" t="str">
        <f t="shared" si="25"/>
        <v xml:space="preserve"> </v>
      </c>
      <c r="Q51" s="62" t="str">
        <f t="shared" si="28"/>
        <v xml:space="preserve"> </v>
      </c>
      <c r="R51" s="65" t="str">
        <f t="shared" si="31"/>
        <v xml:space="preserve"> </v>
      </c>
      <c r="S51" s="65" t="str">
        <f t="shared" si="33"/>
        <v xml:space="preserve"> </v>
      </c>
      <c r="T51" s="62" t="str">
        <f t="shared" si="35"/>
        <v xml:space="preserve"> </v>
      </c>
      <c r="U51" s="62" t="str">
        <f t="shared" si="37"/>
        <v xml:space="preserve"> </v>
      </c>
      <c r="V51" s="65" t="str">
        <f t="shared" si="39"/>
        <v xml:space="preserve"> </v>
      </c>
      <c r="W51" s="65" t="str">
        <f t="shared" si="41"/>
        <v xml:space="preserve"> </v>
      </c>
      <c r="X51" s="62" t="str">
        <f t="shared" si="43"/>
        <v xml:space="preserve"> </v>
      </c>
      <c r="Y51" s="62" t="str">
        <f t="shared" si="45"/>
        <v xml:space="preserve"> </v>
      </c>
      <c r="Z51" s="65" t="str">
        <f t="shared" si="47"/>
        <v xml:space="preserve"> </v>
      </c>
      <c r="AA51" s="70" t="str">
        <f t="shared" si="49"/>
        <v xml:space="preserve"> </v>
      </c>
      <c r="AB51" s="39">
        <f t="shared" si="7"/>
        <v>0</v>
      </c>
      <c r="AD51" s="68" t="str">
        <f t="shared" si="8"/>
        <v xml:space="preserve"> </v>
      </c>
      <c r="AE51" s="68" t="str">
        <f t="shared" si="16"/>
        <v xml:space="preserve"> </v>
      </c>
      <c r="AF51" s="67" t="str">
        <f t="shared" si="20"/>
        <v xml:space="preserve"> </v>
      </c>
      <c r="AG51" s="67" t="str">
        <f t="shared" si="23"/>
        <v xml:space="preserve"> </v>
      </c>
      <c r="AH51" s="68" t="str">
        <f t="shared" si="26"/>
        <v xml:space="preserve"> </v>
      </c>
      <c r="AI51" s="68" t="str">
        <f t="shared" si="29"/>
        <v xml:space="preserve"> </v>
      </c>
      <c r="AJ51" s="67" t="str">
        <f t="shared" si="32"/>
        <v xml:space="preserve"> </v>
      </c>
      <c r="AK51" s="67" t="str">
        <f t="shared" si="34"/>
        <v xml:space="preserve"> </v>
      </c>
      <c r="AL51" s="68" t="str">
        <f t="shared" si="36"/>
        <v xml:space="preserve"> </v>
      </c>
      <c r="AM51" s="68" t="str">
        <f t="shared" si="38"/>
        <v xml:space="preserve"> </v>
      </c>
      <c r="AN51" s="67" t="str">
        <f t="shared" si="40"/>
        <v xml:space="preserve"> </v>
      </c>
      <c r="AO51" s="67" t="str">
        <f t="shared" si="42"/>
        <v xml:space="preserve"> </v>
      </c>
      <c r="AP51" s="68" t="str">
        <f t="shared" si="44"/>
        <v xml:space="preserve"> </v>
      </c>
      <c r="AQ51" s="68" t="str">
        <f t="shared" si="46"/>
        <v xml:space="preserve"> </v>
      </c>
      <c r="AR51" s="67" t="str">
        <f t="shared" si="48"/>
        <v xml:space="preserve"> </v>
      </c>
      <c r="AS51" s="65" t="str">
        <f t="shared" si="50"/>
        <v xml:space="preserve"> </v>
      </c>
      <c r="AT51" s="61">
        <f t="shared" si="9"/>
        <v>0</v>
      </c>
      <c r="AU51" s="39">
        <f t="shared" si="17"/>
        <v>-2500000000.0000005</v>
      </c>
      <c r="AW51" s="3">
        <f t="shared" si="18"/>
        <v>0</v>
      </c>
      <c r="AX51" s="63">
        <f t="shared" si="10"/>
        <v>7500</v>
      </c>
      <c r="AY51" s="63">
        <f t="shared" si="21"/>
        <v>7500</v>
      </c>
      <c r="AZ51" s="63">
        <f t="shared" si="24"/>
        <v>7500</v>
      </c>
      <c r="BA51" s="63">
        <f t="shared" si="27"/>
        <v>7500</v>
      </c>
      <c r="BB51" s="63">
        <f t="shared" si="30"/>
        <v>7500</v>
      </c>
      <c r="BC51" s="64">
        <f t="shared" si="11"/>
        <v>37500</v>
      </c>
    </row>
    <row r="52" spans="2:55" x14ac:dyDescent="0.25">
      <c r="B52" s="55" t="s">
        <v>23</v>
      </c>
      <c r="C52" s="52">
        <f t="shared" si="12"/>
        <v>46477</v>
      </c>
      <c r="D52" s="36">
        <f t="shared" si="13"/>
        <v>39</v>
      </c>
      <c r="E52" s="53">
        <f t="shared" si="1"/>
        <v>2140187.0447116783</v>
      </c>
      <c r="F52" s="53" t="str">
        <f t="shared" si="4"/>
        <v xml:space="preserve"> </v>
      </c>
      <c r="G52" s="53" t="str">
        <f t="shared" si="2"/>
        <v xml:space="preserve"> </v>
      </c>
      <c r="H52" s="54">
        <f t="shared" si="5"/>
        <v>0</v>
      </c>
      <c r="I52" s="55" t="str">
        <f t="shared" si="14"/>
        <v xml:space="preserve"> </v>
      </c>
      <c r="K52" s="56" t="str">
        <f t="shared" si="3"/>
        <v>year4</v>
      </c>
      <c r="L52" s="65" t="str">
        <f t="shared" si="6"/>
        <v xml:space="preserve"> </v>
      </c>
      <c r="M52" s="62" t="str">
        <f t="shared" si="15"/>
        <v xml:space="preserve"> </v>
      </c>
      <c r="N52" s="62" t="str">
        <f t="shared" si="19"/>
        <v xml:space="preserve"> </v>
      </c>
      <c r="O52" s="65" t="str">
        <f t="shared" si="22"/>
        <v xml:space="preserve"> </v>
      </c>
      <c r="P52" s="65" t="str">
        <f t="shared" si="25"/>
        <v xml:space="preserve"> </v>
      </c>
      <c r="Q52" s="62" t="str">
        <f t="shared" si="28"/>
        <v xml:space="preserve"> </v>
      </c>
      <c r="R52" s="62" t="str">
        <f t="shared" si="31"/>
        <v xml:space="preserve"> </v>
      </c>
      <c r="S52" s="65" t="str">
        <f t="shared" si="33"/>
        <v xml:space="preserve"> </v>
      </c>
      <c r="T52" s="65" t="str">
        <f t="shared" si="35"/>
        <v xml:space="preserve"> </v>
      </c>
      <c r="U52" s="62" t="str">
        <f t="shared" si="37"/>
        <v xml:space="preserve"> </v>
      </c>
      <c r="V52" s="62" t="str">
        <f t="shared" si="39"/>
        <v xml:space="preserve"> </v>
      </c>
      <c r="W52" s="65" t="str">
        <f t="shared" si="41"/>
        <v xml:space="preserve"> </v>
      </c>
      <c r="X52" s="65" t="str">
        <f t="shared" si="43"/>
        <v xml:space="preserve"> </v>
      </c>
      <c r="Y52" s="62" t="str">
        <f t="shared" si="45"/>
        <v xml:space="preserve"> </v>
      </c>
      <c r="Z52" s="62" t="str">
        <f t="shared" si="47"/>
        <v xml:space="preserve"> </v>
      </c>
      <c r="AA52" s="70" t="str">
        <f t="shared" si="49"/>
        <v xml:space="preserve"> </v>
      </c>
      <c r="AB52" s="39">
        <f t="shared" si="7"/>
        <v>0</v>
      </c>
      <c r="AD52" s="67" t="str">
        <f t="shared" si="8"/>
        <v xml:space="preserve"> </v>
      </c>
      <c r="AE52" s="68" t="str">
        <f t="shared" si="16"/>
        <v xml:space="preserve"> </v>
      </c>
      <c r="AF52" s="68" t="str">
        <f t="shared" si="20"/>
        <v xml:space="preserve"> </v>
      </c>
      <c r="AG52" s="67" t="str">
        <f t="shared" si="23"/>
        <v xml:space="preserve"> </v>
      </c>
      <c r="AH52" s="67" t="str">
        <f t="shared" si="26"/>
        <v xml:space="preserve"> </v>
      </c>
      <c r="AI52" s="68" t="str">
        <f t="shared" si="29"/>
        <v xml:space="preserve"> </v>
      </c>
      <c r="AJ52" s="68" t="str">
        <f t="shared" si="32"/>
        <v xml:space="preserve"> </v>
      </c>
      <c r="AK52" s="67" t="str">
        <f t="shared" si="34"/>
        <v xml:space="preserve"> </v>
      </c>
      <c r="AL52" s="67" t="str">
        <f t="shared" si="36"/>
        <v xml:space="preserve"> </v>
      </c>
      <c r="AM52" s="68" t="str">
        <f t="shared" si="38"/>
        <v xml:space="preserve"> </v>
      </c>
      <c r="AN52" s="68" t="str">
        <f t="shared" si="40"/>
        <v xml:space="preserve"> </v>
      </c>
      <c r="AO52" s="67" t="str">
        <f t="shared" si="42"/>
        <v xml:space="preserve"> </v>
      </c>
      <c r="AP52" s="67" t="str">
        <f t="shared" si="44"/>
        <v xml:space="preserve"> </v>
      </c>
      <c r="AQ52" s="68" t="str">
        <f t="shared" si="46"/>
        <v xml:space="preserve"> </v>
      </c>
      <c r="AR52" s="68" t="str">
        <f t="shared" si="48"/>
        <v xml:space="preserve"> </v>
      </c>
      <c r="AS52" s="65" t="str">
        <f t="shared" si="50"/>
        <v xml:space="preserve"> </v>
      </c>
      <c r="AT52" s="61">
        <f t="shared" si="9"/>
        <v>0</v>
      </c>
      <c r="AU52" s="39">
        <f t="shared" si="17"/>
        <v>-2500000000.0000005</v>
      </c>
      <c r="AW52" s="3">
        <f t="shared" si="18"/>
        <v>0</v>
      </c>
      <c r="AX52" s="63">
        <f t="shared" si="10"/>
        <v>7500</v>
      </c>
      <c r="AY52" s="63">
        <f t="shared" si="21"/>
        <v>7500</v>
      </c>
      <c r="AZ52" s="63">
        <f t="shared" si="24"/>
        <v>7500</v>
      </c>
      <c r="BA52" s="63">
        <f t="shared" si="27"/>
        <v>7500</v>
      </c>
      <c r="BB52" s="63">
        <f t="shared" si="30"/>
        <v>7500</v>
      </c>
      <c r="BC52" s="64">
        <f t="shared" si="11"/>
        <v>37500</v>
      </c>
    </row>
    <row r="53" spans="2:55" x14ac:dyDescent="0.25">
      <c r="B53" s="55" t="s">
        <v>23</v>
      </c>
      <c r="C53" s="52">
        <f t="shared" si="12"/>
        <v>46507</v>
      </c>
      <c r="D53" s="36">
        <f t="shared" si="13"/>
        <v>40</v>
      </c>
      <c r="E53" s="53">
        <f t="shared" si="1"/>
        <v>2140187.0447116783</v>
      </c>
      <c r="F53" s="53" t="str">
        <f t="shared" si="4"/>
        <v xml:space="preserve"> </v>
      </c>
      <c r="G53" s="53" t="str">
        <f t="shared" si="2"/>
        <v xml:space="preserve"> </v>
      </c>
      <c r="H53" s="54">
        <f t="shared" si="5"/>
        <v>0</v>
      </c>
      <c r="I53" s="55" t="str">
        <f t="shared" si="14"/>
        <v xml:space="preserve"> </v>
      </c>
      <c r="K53" s="56" t="str">
        <f t="shared" si="3"/>
        <v>year4</v>
      </c>
      <c r="L53" s="65" t="str">
        <f t="shared" si="6"/>
        <v xml:space="preserve"> </v>
      </c>
      <c r="M53" s="65" t="str">
        <f t="shared" si="15"/>
        <v xml:space="preserve"> </v>
      </c>
      <c r="N53" s="62" t="str">
        <f t="shared" si="19"/>
        <v xml:space="preserve"> </v>
      </c>
      <c r="O53" s="62" t="str">
        <f t="shared" si="22"/>
        <v xml:space="preserve"> </v>
      </c>
      <c r="P53" s="65" t="str">
        <f t="shared" si="25"/>
        <v xml:space="preserve"> </v>
      </c>
      <c r="Q53" s="65" t="str">
        <f t="shared" si="28"/>
        <v xml:space="preserve"> </v>
      </c>
      <c r="R53" s="62" t="str">
        <f t="shared" si="31"/>
        <v xml:space="preserve"> </v>
      </c>
      <c r="S53" s="62" t="str">
        <f t="shared" si="33"/>
        <v xml:space="preserve"> </v>
      </c>
      <c r="T53" s="65" t="str">
        <f t="shared" si="35"/>
        <v xml:space="preserve"> </v>
      </c>
      <c r="U53" s="65" t="str">
        <f t="shared" si="37"/>
        <v xml:space="preserve"> </v>
      </c>
      <c r="V53" s="62" t="str">
        <f t="shared" si="39"/>
        <v xml:space="preserve"> </v>
      </c>
      <c r="W53" s="62" t="str">
        <f t="shared" si="41"/>
        <v xml:space="preserve"> </v>
      </c>
      <c r="X53" s="65" t="str">
        <f t="shared" si="43"/>
        <v xml:space="preserve"> </v>
      </c>
      <c r="Y53" s="65" t="str">
        <f t="shared" si="45"/>
        <v xml:space="preserve"> </v>
      </c>
      <c r="Z53" s="62" t="str">
        <f t="shared" si="47"/>
        <v xml:space="preserve"> </v>
      </c>
      <c r="AA53" s="69" t="str">
        <f t="shared" si="49"/>
        <v xml:space="preserve"> </v>
      </c>
      <c r="AB53" s="39">
        <f t="shared" si="7"/>
        <v>0</v>
      </c>
      <c r="AD53" s="67" t="str">
        <f t="shared" si="8"/>
        <v xml:space="preserve"> </v>
      </c>
      <c r="AE53" s="67" t="str">
        <f t="shared" si="16"/>
        <v xml:space="preserve"> </v>
      </c>
      <c r="AF53" s="68" t="str">
        <f t="shared" si="20"/>
        <v xml:space="preserve"> </v>
      </c>
      <c r="AG53" s="68" t="str">
        <f t="shared" si="23"/>
        <v xml:space="preserve"> </v>
      </c>
      <c r="AH53" s="67" t="str">
        <f t="shared" si="26"/>
        <v xml:space="preserve"> </v>
      </c>
      <c r="AI53" s="67" t="str">
        <f t="shared" si="29"/>
        <v xml:space="preserve"> </v>
      </c>
      <c r="AJ53" s="68" t="str">
        <f t="shared" si="32"/>
        <v xml:space="preserve"> </v>
      </c>
      <c r="AK53" s="68" t="str">
        <f t="shared" si="34"/>
        <v xml:space="preserve"> </v>
      </c>
      <c r="AL53" s="67" t="str">
        <f t="shared" si="36"/>
        <v xml:space="preserve"> </v>
      </c>
      <c r="AM53" s="67" t="str">
        <f t="shared" si="38"/>
        <v xml:space="preserve"> </v>
      </c>
      <c r="AN53" s="68" t="str">
        <f t="shared" si="40"/>
        <v xml:space="preserve"> </v>
      </c>
      <c r="AO53" s="68" t="str">
        <f t="shared" si="42"/>
        <v xml:space="preserve"> </v>
      </c>
      <c r="AP53" s="67" t="str">
        <f t="shared" si="44"/>
        <v xml:space="preserve"> </v>
      </c>
      <c r="AQ53" s="67" t="str">
        <f t="shared" si="46"/>
        <v xml:space="preserve"> </v>
      </c>
      <c r="AR53" s="68" t="str">
        <f t="shared" si="48"/>
        <v xml:space="preserve"> </v>
      </c>
      <c r="AS53" s="62" t="str">
        <f t="shared" si="50"/>
        <v xml:space="preserve"> </v>
      </c>
      <c r="AT53" s="61">
        <f t="shared" si="9"/>
        <v>0</v>
      </c>
      <c r="AU53" s="39">
        <f t="shared" si="17"/>
        <v>-2500000000.0000005</v>
      </c>
      <c r="AW53" s="3">
        <f t="shared" si="18"/>
        <v>0</v>
      </c>
      <c r="AX53" s="63">
        <f t="shared" si="10"/>
        <v>7500</v>
      </c>
      <c r="AY53" s="63">
        <f t="shared" si="21"/>
        <v>7500</v>
      </c>
      <c r="AZ53" s="63">
        <f t="shared" si="24"/>
        <v>7500</v>
      </c>
      <c r="BA53" s="63">
        <f t="shared" si="27"/>
        <v>7500</v>
      </c>
      <c r="BB53" s="63">
        <f t="shared" si="30"/>
        <v>7500</v>
      </c>
      <c r="BC53" s="64">
        <f t="shared" si="11"/>
        <v>37500</v>
      </c>
    </row>
    <row r="54" spans="2:55" x14ac:dyDescent="0.25">
      <c r="B54" s="55" t="s">
        <v>23</v>
      </c>
      <c r="C54" s="52">
        <f t="shared" si="12"/>
        <v>46538</v>
      </c>
      <c r="D54" s="36">
        <f t="shared" si="13"/>
        <v>41</v>
      </c>
      <c r="E54" s="53">
        <f t="shared" si="1"/>
        <v>2140187.0447116783</v>
      </c>
      <c r="F54" s="53" t="str">
        <f t="shared" si="4"/>
        <v xml:space="preserve"> </v>
      </c>
      <c r="G54" s="53" t="str">
        <f t="shared" si="2"/>
        <v xml:space="preserve"> </v>
      </c>
      <c r="H54" s="54">
        <f t="shared" si="5"/>
        <v>0</v>
      </c>
      <c r="I54" s="55" t="str">
        <f t="shared" si="14"/>
        <v xml:space="preserve"> </v>
      </c>
      <c r="K54" s="56" t="str">
        <f t="shared" si="3"/>
        <v>year4</v>
      </c>
      <c r="L54" s="62" t="str">
        <f t="shared" si="6"/>
        <v xml:space="preserve"> </v>
      </c>
      <c r="M54" s="65" t="str">
        <f t="shared" si="15"/>
        <v xml:space="preserve"> </v>
      </c>
      <c r="N54" s="65" t="str">
        <f t="shared" si="19"/>
        <v xml:space="preserve"> </v>
      </c>
      <c r="O54" s="62" t="str">
        <f t="shared" si="22"/>
        <v xml:space="preserve"> </v>
      </c>
      <c r="P54" s="62" t="str">
        <f t="shared" si="25"/>
        <v xml:space="preserve"> </v>
      </c>
      <c r="Q54" s="65" t="str">
        <f t="shared" si="28"/>
        <v xml:space="preserve"> </v>
      </c>
      <c r="R54" s="65" t="str">
        <f t="shared" si="31"/>
        <v xml:space="preserve"> </v>
      </c>
      <c r="S54" s="62" t="str">
        <f t="shared" si="33"/>
        <v xml:space="preserve"> </v>
      </c>
      <c r="T54" s="62" t="str">
        <f t="shared" si="35"/>
        <v xml:space="preserve"> </v>
      </c>
      <c r="U54" s="65" t="str">
        <f t="shared" si="37"/>
        <v xml:space="preserve"> </v>
      </c>
      <c r="V54" s="65" t="str">
        <f t="shared" si="39"/>
        <v xml:space="preserve"> </v>
      </c>
      <c r="W54" s="62" t="str">
        <f t="shared" si="41"/>
        <v xml:space="preserve"> </v>
      </c>
      <c r="X54" s="62" t="str">
        <f t="shared" si="43"/>
        <v xml:space="preserve"> </v>
      </c>
      <c r="Y54" s="65" t="str">
        <f t="shared" si="45"/>
        <v xml:space="preserve"> </v>
      </c>
      <c r="Z54" s="65" t="str">
        <f t="shared" si="47"/>
        <v xml:space="preserve"> </v>
      </c>
      <c r="AA54" s="69" t="str">
        <f t="shared" si="49"/>
        <v xml:space="preserve"> </v>
      </c>
      <c r="AB54" s="39">
        <f t="shared" si="7"/>
        <v>0</v>
      </c>
      <c r="AD54" s="68" t="str">
        <f t="shared" si="8"/>
        <v xml:space="preserve"> </v>
      </c>
      <c r="AE54" s="67" t="str">
        <f t="shared" si="16"/>
        <v xml:space="preserve"> </v>
      </c>
      <c r="AF54" s="67" t="str">
        <f t="shared" si="20"/>
        <v xml:space="preserve"> </v>
      </c>
      <c r="AG54" s="68" t="str">
        <f t="shared" si="23"/>
        <v xml:space="preserve"> </v>
      </c>
      <c r="AH54" s="68" t="str">
        <f t="shared" si="26"/>
        <v xml:space="preserve"> </v>
      </c>
      <c r="AI54" s="67" t="str">
        <f t="shared" si="29"/>
        <v xml:space="preserve"> </v>
      </c>
      <c r="AJ54" s="67" t="str">
        <f t="shared" si="32"/>
        <v xml:space="preserve"> </v>
      </c>
      <c r="AK54" s="68" t="str">
        <f t="shared" si="34"/>
        <v xml:space="preserve"> </v>
      </c>
      <c r="AL54" s="68" t="str">
        <f t="shared" si="36"/>
        <v xml:space="preserve"> </v>
      </c>
      <c r="AM54" s="67" t="str">
        <f t="shared" si="38"/>
        <v xml:space="preserve"> </v>
      </c>
      <c r="AN54" s="67" t="str">
        <f t="shared" si="40"/>
        <v xml:space="preserve"> </v>
      </c>
      <c r="AO54" s="68" t="str">
        <f t="shared" si="42"/>
        <v xml:space="preserve"> </v>
      </c>
      <c r="AP54" s="68" t="str">
        <f t="shared" si="44"/>
        <v xml:space="preserve"> </v>
      </c>
      <c r="AQ54" s="67" t="str">
        <f t="shared" si="46"/>
        <v xml:space="preserve"> </v>
      </c>
      <c r="AR54" s="67" t="str">
        <f t="shared" si="48"/>
        <v xml:space="preserve"> </v>
      </c>
      <c r="AS54" s="62" t="str">
        <f t="shared" si="50"/>
        <v xml:space="preserve"> </v>
      </c>
      <c r="AT54" s="61">
        <f t="shared" si="9"/>
        <v>0</v>
      </c>
      <c r="AU54" s="39">
        <f t="shared" si="17"/>
        <v>-2500000000.0000005</v>
      </c>
      <c r="AW54" s="3">
        <f t="shared" si="18"/>
        <v>0</v>
      </c>
      <c r="AX54" s="63">
        <f t="shared" si="10"/>
        <v>7500</v>
      </c>
      <c r="AY54" s="63">
        <f t="shared" si="21"/>
        <v>7500</v>
      </c>
      <c r="AZ54" s="63">
        <f t="shared" si="24"/>
        <v>7500</v>
      </c>
      <c r="BA54" s="63">
        <f t="shared" si="27"/>
        <v>7500</v>
      </c>
      <c r="BB54" s="63">
        <f t="shared" si="30"/>
        <v>7500</v>
      </c>
      <c r="BC54" s="64">
        <f t="shared" si="11"/>
        <v>37500</v>
      </c>
    </row>
    <row r="55" spans="2:55" x14ac:dyDescent="0.25">
      <c r="B55" s="55" t="s">
        <v>23</v>
      </c>
      <c r="C55" s="52">
        <f t="shared" si="12"/>
        <v>46568</v>
      </c>
      <c r="D55" s="36">
        <f t="shared" si="13"/>
        <v>42</v>
      </c>
      <c r="E55" s="53">
        <f t="shared" si="1"/>
        <v>2140187.0447116783</v>
      </c>
      <c r="F55" s="53" t="str">
        <f t="shared" si="4"/>
        <v xml:space="preserve"> </v>
      </c>
      <c r="G55" s="53" t="str">
        <f t="shared" si="2"/>
        <v xml:space="preserve"> </v>
      </c>
      <c r="H55" s="54">
        <f t="shared" si="5"/>
        <v>0</v>
      </c>
      <c r="I55" s="55" t="str">
        <f t="shared" si="14"/>
        <v xml:space="preserve"> </v>
      </c>
      <c r="K55" s="56" t="str">
        <f t="shared" si="3"/>
        <v>year4</v>
      </c>
      <c r="L55" s="62" t="str">
        <f t="shared" si="6"/>
        <v xml:space="preserve"> </v>
      </c>
      <c r="M55" s="62" t="str">
        <f t="shared" si="15"/>
        <v xml:space="preserve"> </v>
      </c>
      <c r="N55" s="65" t="str">
        <f t="shared" si="19"/>
        <v xml:space="preserve"> </v>
      </c>
      <c r="O55" s="65" t="str">
        <f t="shared" si="22"/>
        <v xml:space="preserve"> </v>
      </c>
      <c r="P55" s="62" t="str">
        <f t="shared" si="25"/>
        <v xml:space="preserve"> </v>
      </c>
      <c r="Q55" s="62" t="str">
        <f t="shared" si="28"/>
        <v xml:space="preserve"> </v>
      </c>
      <c r="R55" s="65" t="str">
        <f t="shared" si="31"/>
        <v xml:space="preserve"> </v>
      </c>
      <c r="S55" s="65" t="str">
        <f t="shared" si="33"/>
        <v xml:space="preserve"> </v>
      </c>
      <c r="T55" s="62" t="str">
        <f t="shared" si="35"/>
        <v xml:space="preserve"> </v>
      </c>
      <c r="U55" s="62" t="str">
        <f t="shared" si="37"/>
        <v xml:space="preserve"> </v>
      </c>
      <c r="V55" s="65" t="str">
        <f t="shared" si="39"/>
        <v xml:space="preserve"> </v>
      </c>
      <c r="W55" s="65" t="str">
        <f t="shared" si="41"/>
        <v xml:space="preserve"> </v>
      </c>
      <c r="X55" s="62" t="str">
        <f t="shared" si="43"/>
        <v xml:space="preserve"> </v>
      </c>
      <c r="Y55" s="62" t="str">
        <f t="shared" si="45"/>
        <v xml:space="preserve"> </v>
      </c>
      <c r="Z55" s="65" t="str">
        <f t="shared" si="47"/>
        <v xml:space="preserve"> </v>
      </c>
      <c r="AA55" s="70" t="str">
        <f t="shared" si="49"/>
        <v xml:space="preserve"> </v>
      </c>
      <c r="AB55" s="39">
        <f t="shared" si="7"/>
        <v>0</v>
      </c>
      <c r="AD55" s="68" t="str">
        <f t="shared" si="8"/>
        <v xml:space="preserve"> </v>
      </c>
      <c r="AE55" s="68" t="str">
        <f t="shared" si="16"/>
        <v xml:space="preserve"> </v>
      </c>
      <c r="AF55" s="67" t="str">
        <f t="shared" si="20"/>
        <v xml:space="preserve"> </v>
      </c>
      <c r="AG55" s="67" t="str">
        <f t="shared" si="23"/>
        <v xml:space="preserve"> </v>
      </c>
      <c r="AH55" s="68" t="str">
        <f t="shared" si="26"/>
        <v xml:space="preserve"> </v>
      </c>
      <c r="AI55" s="68" t="str">
        <f t="shared" si="29"/>
        <v xml:space="preserve"> </v>
      </c>
      <c r="AJ55" s="67" t="str">
        <f t="shared" si="32"/>
        <v xml:space="preserve"> </v>
      </c>
      <c r="AK55" s="67" t="str">
        <f t="shared" si="34"/>
        <v xml:space="preserve"> </v>
      </c>
      <c r="AL55" s="68" t="str">
        <f t="shared" si="36"/>
        <v xml:space="preserve"> </v>
      </c>
      <c r="AM55" s="68" t="str">
        <f t="shared" si="38"/>
        <v xml:space="preserve"> </v>
      </c>
      <c r="AN55" s="67" t="str">
        <f t="shared" si="40"/>
        <v xml:space="preserve"> </v>
      </c>
      <c r="AO55" s="67" t="str">
        <f t="shared" si="42"/>
        <v xml:space="preserve"> </v>
      </c>
      <c r="AP55" s="68" t="str">
        <f t="shared" si="44"/>
        <v xml:space="preserve"> </v>
      </c>
      <c r="AQ55" s="68" t="str">
        <f t="shared" si="46"/>
        <v xml:space="preserve"> </v>
      </c>
      <c r="AR55" s="67" t="str">
        <f t="shared" si="48"/>
        <v xml:space="preserve"> </v>
      </c>
      <c r="AS55" s="65" t="str">
        <f t="shared" si="50"/>
        <v xml:space="preserve"> </v>
      </c>
      <c r="AT55" s="61">
        <f t="shared" si="9"/>
        <v>0</v>
      </c>
      <c r="AU55" s="39">
        <f t="shared" si="17"/>
        <v>-2500000000.0000005</v>
      </c>
      <c r="AW55" s="3">
        <f t="shared" si="18"/>
        <v>0</v>
      </c>
      <c r="AX55" s="63">
        <f t="shared" si="10"/>
        <v>7500</v>
      </c>
      <c r="AY55" s="63">
        <f t="shared" si="21"/>
        <v>7500</v>
      </c>
      <c r="AZ55" s="63">
        <f t="shared" si="24"/>
        <v>7500</v>
      </c>
      <c r="BA55" s="63">
        <f t="shared" si="27"/>
        <v>7500</v>
      </c>
      <c r="BB55" s="63">
        <f t="shared" si="30"/>
        <v>7500</v>
      </c>
      <c r="BC55" s="64">
        <f t="shared" si="11"/>
        <v>37500</v>
      </c>
    </row>
    <row r="56" spans="2:55" x14ac:dyDescent="0.25">
      <c r="B56" s="55" t="s">
        <v>23</v>
      </c>
      <c r="C56" s="52">
        <f t="shared" si="12"/>
        <v>46599</v>
      </c>
      <c r="D56" s="36">
        <f t="shared" si="13"/>
        <v>43</v>
      </c>
      <c r="E56" s="53">
        <f t="shared" si="1"/>
        <v>2140187.0447116783</v>
      </c>
      <c r="F56" s="53" t="str">
        <f t="shared" si="4"/>
        <v xml:space="preserve"> </v>
      </c>
      <c r="G56" s="53" t="str">
        <f t="shared" si="2"/>
        <v xml:space="preserve"> </v>
      </c>
      <c r="H56" s="54">
        <f t="shared" si="5"/>
        <v>0</v>
      </c>
      <c r="I56" s="55" t="str">
        <f t="shared" si="14"/>
        <v xml:space="preserve"> </v>
      </c>
      <c r="K56" s="56" t="str">
        <f t="shared" si="3"/>
        <v>year4</v>
      </c>
      <c r="L56" s="65" t="str">
        <f t="shared" si="6"/>
        <v xml:space="preserve"> </v>
      </c>
      <c r="M56" s="62" t="str">
        <f t="shared" si="15"/>
        <v xml:space="preserve"> </v>
      </c>
      <c r="N56" s="62" t="str">
        <f t="shared" si="19"/>
        <v xml:space="preserve"> </v>
      </c>
      <c r="O56" s="65" t="str">
        <f t="shared" si="22"/>
        <v xml:space="preserve"> </v>
      </c>
      <c r="P56" s="65" t="str">
        <f t="shared" si="25"/>
        <v xml:space="preserve"> </v>
      </c>
      <c r="Q56" s="62" t="str">
        <f t="shared" si="28"/>
        <v xml:space="preserve"> </v>
      </c>
      <c r="R56" s="62" t="str">
        <f t="shared" si="31"/>
        <v xml:space="preserve"> </v>
      </c>
      <c r="S56" s="65" t="str">
        <f t="shared" si="33"/>
        <v xml:space="preserve"> </v>
      </c>
      <c r="T56" s="65" t="str">
        <f t="shared" si="35"/>
        <v xml:space="preserve"> </v>
      </c>
      <c r="U56" s="62" t="str">
        <f t="shared" si="37"/>
        <v xml:space="preserve"> </v>
      </c>
      <c r="V56" s="62" t="str">
        <f t="shared" si="39"/>
        <v xml:space="preserve"> </v>
      </c>
      <c r="W56" s="65" t="str">
        <f t="shared" si="41"/>
        <v xml:space="preserve"> </v>
      </c>
      <c r="X56" s="65" t="str">
        <f t="shared" si="43"/>
        <v xml:space="preserve"> </v>
      </c>
      <c r="Y56" s="62" t="str">
        <f t="shared" si="45"/>
        <v xml:space="preserve"> </v>
      </c>
      <c r="Z56" s="62" t="str">
        <f t="shared" si="47"/>
        <v xml:space="preserve"> </v>
      </c>
      <c r="AA56" s="70" t="str">
        <f t="shared" si="49"/>
        <v xml:space="preserve"> </v>
      </c>
      <c r="AB56" s="39">
        <f t="shared" si="7"/>
        <v>0</v>
      </c>
      <c r="AD56" s="67" t="str">
        <f t="shared" si="8"/>
        <v xml:space="preserve"> </v>
      </c>
      <c r="AE56" s="68" t="str">
        <f t="shared" si="16"/>
        <v xml:space="preserve"> </v>
      </c>
      <c r="AF56" s="68" t="str">
        <f t="shared" si="20"/>
        <v xml:space="preserve"> </v>
      </c>
      <c r="AG56" s="67" t="str">
        <f t="shared" si="23"/>
        <v xml:space="preserve"> </v>
      </c>
      <c r="AH56" s="67" t="str">
        <f t="shared" si="26"/>
        <v xml:space="preserve"> </v>
      </c>
      <c r="AI56" s="68" t="str">
        <f t="shared" si="29"/>
        <v xml:space="preserve"> </v>
      </c>
      <c r="AJ56" s="68" t="str">
        <f t="shared" si="32"/>
        <v xml:space="preserve"> </v>
      </c>
      <c r="AK56" s="67" t="str">
        <f t="shared" si="34"/>
        <v xml:space="preserve"> </v>
      </c>
      <c r="AL56" s="67" t="str">
        <f t="shared" si="36"/>
        <v xml:space="preserve"> </v>
      </c>
      <c r="AM56" s="68" t="str">
        <f t="shared" si="38"/>
        <v xml:space="preserve"> </v>
      </c>
      <c r="AN56" s="68" t="str">
        <f t="shared" si="40"/>
        <v xml:space="preserve"> </v>
      </c>
      <c r="AO56" s="67" t="str">
        <f t="shared" si="42"/>
        <v xml:space="preserve"> </v>
      </c>
      <c r="AP56" s="67" t="str">
        <f t="shared" si="44"/>
        <v xml:space="preserve"> </v>
      </c>
      <c r="AQ56" s="68" t="str">
        <f t="shared" si="46"/>
        <v xml:space="preserve"> </v>
      </c>
      <c r="AR56" s="68" t="str">
        <f t="shared" si="48"/>
        <v xml:space="preserve"> </v>
      </c>
      <c r="AS56" s="65" t="str">
        <f t="shared" si="50"/>
        <v xml:space="preserve"> </v>
      </c>
      <c r="AT56" s="61">
        <f t="shared" si="9"/>
        <v>0</v>
      </c>
      <c r="AU56" s="39">
        <f t="shared" si="17"/>
        <v>-2500000000.0000005</v>
      </c>
      <c r="AW56" s="3">
        <f t="shared" si="18"/>
        <v>0</v>
      </c>
      <c r="AX56" s="63">
        <f t="shared" si="10"/>
        <v>7500</v>
      </c>
      <c r="AY56" s="63">
        <f t="shared" si="21"/>
        <v>7500</v>
      </c>
      <c r="AZ56" s="63">
        <f t="shared" si="24"/>
        <v>7500</v>
      </c>
      <c r="BA56" s="63">
        <f t="shared" si="27"/>
        <v>7500</v>
      </c>
      <c r="BB56" s="63">
        <f t="shared" si="30"/>
        <v>7500</v>
      </c>
      <c r="BC56" s="64">
        <f t="shared" si="11"/>
        <v>37500</v>
      </c>
    </row>
    <row r="57" spans="2:55" x14ac:dyDescent="0.25">
      <c r="B57" s="55" t="s">
        <v>23</v>
      </c>
      <c r="C57" s="52">
        <f t="shared" si="12"/>
        <v>46630</v>
      </c>
      <c r="D57" s="36">
        <f t="shared" si="13"/>
        <v>44</v>
      </c>
      <c r="E57" s="53">
        <f t="shared" si="1"/>
        <v>2140187.0447116783</v>
      </c>
      <c r="F57" s="53" t="str">
        <f t="shared" si="4"/>
        <v xml:space="preserve"> </v>
      </c>
      <c r="G57" s="53" t="str">
        <f t="shared" si="2"/>
        <v xml:space="preserve"> </v>
      </c>
      <c r="H57" s="54">
        <f t="shared" si="5"/>
        <v>0</v>
      </c>
      <c r="I57" s="55" t="str">
        <f t="shared" si="14"/>
        <v xml:space="preserve"> </v>
      </c>
      <c r="K57" s="56" t="str">
        <f t="shared" si="3"/>
        <v>year4</v>
      </c>
      <c r="L57" s="65" t="str">
        <f t="shared" si="6"/>
        <v xml:space="preserve"> </v>
      </c>
      <c r="M57" s="65" t="str">
        <f t="shared" si="15"/>
        <v xml:space="preserve"> </v>
      </c>
      <c r="N57" s="62" t="str">
        <f t="shared" si="19"/>
        <v xml:space="preserve"> </v>
      </c>
      <c r="O57" s="62" t="str">
        <f t="shared" si="22"/>
        <v xml:space="preserve"> </v>
      </c>
      <c r="P57" s="65" t="str">
        <f t="shared" si="25"/>
        <v xml:space="preserve"> </v>
      </c>
      <c r="Q57" s="65" t="str">
        <f t="shared" si="28"/>
        <v xml:space="preserve"> </v>
      </c>
      <c r="R57" s="62" t="str">
        <f t="shared" si="31"/>
        <v xml:space="preserve"> </v>
      </c>
      <c r="S57" s="62" t="str">
        <f t="shared" si="33"/>
        <v xml:space="preserve"> </v>
      </c>
      <c r="T57" s="65" t="str">
        <f t="shared" si="35"/>
        <v xml:space="preserve"> </v>
      </c>
      <c r="U57" s="65" t="str">
        <f t="shared" si="37"/>
        <v xml:space="preserve"> </v>
      </c>
      <c r="V57" s="62" t="str">
        <f t="shared" si="39"/>
        <v xml:space="preserve"> </v>
      </c>
      <c r="W57" s="62" t="str">
        <f t="shared" si="41"/>
        <v xml:space="preserve"> </v>
      </c>
      <c r="X57" s="65" t="str">
        <f t="shared" si="43"/>
        <v xml:space="preserve"> </v>
      </c>
      <c r="Y57" s="65" t="str">
        <f t="shared" si="45"/>
        <v xml:space="preserve"> </v>
      </c>
      <c r="Z57" s="62" t="str">
        <f t="shared" si="47"/>
        <v xml:space="preserve"> </v>
      </c>
      <c r="AA57" s="69" t="str">
        <f t="shared" si="49"/>
        <v xml:space="preserve"> </v>
      </c>
      <c r="AB57" s="39">
        <f t="shared" si="7"/>
        <v>0</v>
      </c>
      <c r="AD57" s="67" t="str">
        <f t="shared" si="8"/>
        <v xml:space="preserve"> </v>
      </c>
      <c r="AE57" s="67" t="str">
        <f t="shared" si="16"/>
        <v xml:space="preserve"> </v>
      </c>
      <c r="AF57" s="68" t="str">
        <f t="shared" si="20"/>
        <v xml:space="preserve"> </v>
      </c>
      <c r="AG57" s="68" t="str">
        <f t="shared" si="23"/>
        <v xml:space="preserve"> </v>
      </c>
      <c r="AH57" s="67" t="str">
        <f t="shared" si="26"/>
        <v xml:space="preserve"> </v>
      </c>
      <c r="AI57" s="67" t="str">
        <f t="shared" si="29"/>
        <v xml:space="preserve"> </v>
      </c>
      <c r="AJ57" s="68" t="str">
        <f t="shared" si="32"/>
        <v xml:space="preserve"> </v>
      </c>
      <c r="AK57" s="68" t="str">
        <f t="shared" si="34"/>
        <v xml:space="preserve"> </v>
      </c>
      <c r="AL57" s="67" t="str">
        <f t="shared" si="36"/>
        <v xml:space="preserve"> </v>
      </c>
      <c r="AM57" s="67" t="str">
        <f t="shared" si="38"/>
        <v xml:space="preserve"> </v>
      </c>
      <c r="AN57" s="68" t="str">
        <f t="shared" si="40"/>
        <v xml:space="preserve"> </v>
      </c>
      <c r="AO57" s="68" t="str">
        <f t="shared" si="42"/>
        <v xml:space="preserve"> </v>
      </c>
      <c r="AP57" s="67" t="str">
        <f t="shared" si="44"/>
        <v xml:space="preserve"> </v>
      </c>
      <c r="AQ57" s="67" t="str">
        <f t="shared" si="46"/>
        <v xml:space="preserve"> </v>
      </c>
      <c r="AR57" s="68" t="str">
        <f t="shared" si="48"/>
        <v xml:space="preserve"> </v>
      </c>
      <c r="AS57" s="62" t="str">
        <f t="shared" si="50"/>
        <v xml:space="preserve"> </v>
      </c>
      <c r="AT57" s="61">
        <f t="shared" si="9"/>
        <v>0</v>
      </c>
      <c r="AU57" s="39">
        <f t="shared" si="17"/>
        <v>-2500000000.0000005</v>
      </c>
      <c r="AW57" s="3">
        <f t="shared" si="18"/>
        <v>0</v>
      </c>
      <c r="AX57" s="63">
        <f t="shared" si="10"/>
        <v>7500</v>
      </c>
      <c r="AY57" s="63">
        <f t="shared" si="21"/>
        <v>7500</v>
      </c>
      <c r="AZ57" s="63">
        <f t="shared" si="24"/>
        <v>7500</v>
      </c>
      <c r="BA57" s="63">
        <f t="shared" si="27"/>
        <v>7500</v>
      </c>
      <c r="BB57" s="63">
        <f t="shared" si="30"/>
        <v>7500</v>
      </c>
      <c r="BC57" s="64">
        <f t="shared" si="11"/>
        <v>37500</v>
      </c>
    </row>
    <row r="58" spans="2:55" x14ac:dyDescent="0.25">
      <c r="B58" s="55" t="s">
        <v>23</v>
      </c>
      <c r="C58" s="52">
        <f t="shared" si="12"/>
        <v>46660</v>
      </c>
      <c r="D58" s="36">
        <f t="shared" si="13"/>
        <v>45</v>
      </c>
      <c r="E58" s="53">
        <f t="shared" si="1"/>
        <v>2140187.0447116783</v>
      </c>
      <c r="F58" s="53" t="str">
        <f t="shared" si="4"/>
        <v xml:space="preserve"> </v>
      </c>
      <c r="G58" s="53" t="str">
        <f t="shared" si="2"/>
        <v xml:space="preserve"> </v>
      </c>
      <c r="H58" s="54">
        <f t="shared" si="5"/>
        <v>0</v>
      </c>
      <c r="I58" s="55" t="str">
        <f t="shared" si="14"/>
        <v xml:space="preserve"> </v>
      </c>
      <c r="K58" s="56" t="str">
        <f t="shared" si="3"/>
        <v>year4</v>
      </c>
      <c r="L58" s="62" t="str">
        <f t="shared" si="6"/>
        <v xml:space="preserve"> </v>
      </c>
      <c r="M58" s="65" t="str">
        <f t="shared" si="15"/>
        <v xml:space="preserve"> </v>
      </c>
      <c r="N58" s="65" t="str">
        <f t="shared" si="19"/>
        <v xml:space="preserve"> </v>
      </c>
      <c r="O58" s="62" t="str">
        <f t="shared" si="22"/>
        <v xml:space="preserve"> </v>
      </c>
      <c r="P58" s="62" t="str">
        <f t="shared" si="25"/>
        <v xml:space="preserve"> </v>
      </c>
      <c r="Q58" s="65" t="str">
        <f t="shared" si="28"/>
        <v xml:space="preserve"> </v>
      </c>
      <c r="R58" s="65" t="str">
        <f t="shared" si="31"/>
        <v xml:space="preserve"> </v>
      </c>
      <c r="S58" s="62" t="str">
        <f t="shared" si="33"/>
        <v xml:space="preserve"> </v>
      </c>
      <c r="T58" s="62" t="str">
        <f t="shared" si="35"/>
        <v xml:space="preserve"> </v>
      </c>
      <c r="U58" s="65" t="str">
        <f t="shared" si="37"/>
        <v xml:space="preserve"> </v>
      </c>
      <c r="V58" s="65" t="str">
        <f t="shared" si="39"/>
        <v xml:space="preserve"> </v>
      </c>
      <c r="W58" s="62" t="str">
        <f t="shared" si="41"/>
        <v xml:space="preserve"> </v>
      </c>
      <c r="X58" s="62" t="str">
        <f t="shared" si="43"/>
        <v xml:space="preserve"> </v>
      </c>
      <c r="Y58" s="65" t="str">
        <f t="shared" si="45"/>
        <v xml:space="preserve"> </v>
      </c>
      <c r="Z58" s="65" t="str">
        <f t="shared" si="47"/>
        <v xml:space="preserve"> </v>
      </c>
      <c r="AA58" s="69" t="str">
        <f t="shared" si="49"/>
        <v xml:space="preserve"> </v>
      </c>
      <c r="AB58" s="39">
        <f t="shared" si="7"/>
        <v>0</v>
      </c>
      <c r="AD58" s="68" t="str">
        <f t="shared" si="8"/>
        <v xml:space="preserve"> </v>
      </c>
      <c r="AE58" s="67" t="str">
        <f t="shared" si="16"/>
        <v xml:space="preserve"> </v>
      </c>
      <c r="AF58" s="67" t="str">
        <f t="shared" si="20"/>
        <v xml:space="preserve"> </v>
      </c>
      <c r="AG58" s="68" t="str">
        <f t="shared" si="23"/>
        <v xml:space="preserve"> </v>
      </c>
      <c r="AH58" s="68" t="str">
        <f t="shared" si="26"/>
        <v xml:space="preserve"> </v>
      </c>
      <c r="AI58" s="67" t="str">
        <f t="shared" si="29"/>
        <v xml:space="preserve"> </v>
      </c>
      <c r="AJ58" s="67" t="str">
        <f t="shared" si="32"/>
        <v xml:space="preserve"> </v>
      </c>
      <c r="AK58" s="68" t="str">
        <f t="shared" si="34"/>
        <v xml:space="preserve"> </v>
      </c>
      <c r="AL58" s="68" t="str">
        <f t="shared" si="36"/>
        <v xml:space="preserve"> </v>
      </c>
      <c r="AM58" s="67" t="str">
        <f t="shared" si="38"/>
        <v xml:space="preserve"> </v>
      </c>
      <c r="AN58" s="67" t="str">
        <f t="shared" si="40"/>
        <v xml:space="preserve"> </v>
      </c>
      <c r="AO58" s="68" t="str">
        <f t="shared" si="42"/>
        <v xml:space="preserve"> </v>
      </c>
      <c r="AP58" s="68" t="str">
        <f t="shared" si="44"/>
        <v xml:space="preserve"> </v>
      </c>
      <c r="AQ58" s="67" t="str">
        <f t="shared" si="46"/>
        <v xml:space="preserve"> </v>
      </c>
      <c r="AR58" s="67" t="str">
        <f t="shared" si="48"/>
        <v xml:space="preserve"> </v>
      </c>
      <c r="AS58" s="62" t="str">
        <f t="shared" si="50"/>
        <v xml:space="preserve"> </v>
      </c>
      <c r="AT58" s="61">
        <f t="shared" si="9"/>
        <v>0</v>
      </c>
      <c r="AU58" s="39">
        <f t="shared" si="17"/>
        <v>-2500000000.0000005</v>
      </c>
      <c r="AW58" s="3">
        <f t="shared" si="18"/>
        <v>0</v>
      </c>
      <c r="AX58" s="63">
        <f t="shared" si="10"/>
        <v>7500</v>
      </c>
      <c r="AY58" s="63">
        <f t="shared" si="21"/>
        <v>7500</v>
      </c>
      <c r="AZ58" s="63">
        <f t="shared" si="24"/>
        <v>7500</v>
      </c>
      <c r="BA58" s="63">
        <f t="shared" si="27"/>
        <v>7500</v>
      </c>
      <c r="BB58" s="63">
        <f t="shared" si="30"/>
        <v>7500</v>
      </c>
      <c r="BC58" s="64">
        <f t="shared" si="11"/>
        <v>37500</v>
      </c>
    </row>
    <row r="59" spans="2:55" x14ac:dyDescent="0.25">
      <c r="B59" s="55" t="s">
        <v>23</v>
      </c>
      <c r="C59" s="52">
        <f t="shared" si="12"/>
        <v>46691</v>
      </c>
      <c r="D59" s="36">
        <f t="shared" si="13"/>
        <v>46</v>
      </c>
      <c r="E59" s="53">
        <f t="shared" si="1"/>
        <v>2140187.0447116783</v>
      </c>
      <c r="F59" s="53" t="str">
        <f t="shared" si="4"/>
        <v xml:space="preserve"> </v>
      </c>
      <c r="G59" s="53" t="str">
        <f t="shared" si="2"/>
        <v xml:space="preserve"> </v>
      </c>
      <c r="H59" s="54">
        <f t="shared" si="5"/>
        <v>0</v>
      </c>
      <c r="I59" s="55" t="str">
        <f t="shared" si="14"/>
        <v xml:space="preserve"> </v>
      </c>
      <c r="K59" s="56" t="str">
        <f t="shared" si="3"/>
        <v>year4</v>
      </c>
      <c r="L59" s="62" t="str">
        <f t="shared" si="6"/>
        <v xml:space="preserve"> </v>
      </c>
      <c r="M59" s="62" t="str">
        <f t="shared" si="15"/>
        <v xml:space="preserve"> </v>
      </c>
      <c r="N59" s="65" t="str">
        <f t="shared" si="19"/>
        <v xml:space="preserve"> </v>
      </c>
      <c r="O59" s="65" t="str">
        <f t="shared" si="22"/>
        <v xml:space="preserve"> </v>
      </c>
      <c r="P59" s="62" t="str">
        <f t="shared" si="25"/>
        <v xml:space="preserve"> </v>
      </c>
      <c r="Q59" s="62" t="str">
        <f t="shared" si="28"/>
        <v xml:space="preserve"> </v>
      </c>
      <c r="R59" s="65" t="str">
        <f t="shared" si="31"/>
        <v xml:space="preserve"> </v>
      </c>
      <c r="S59" s="65" t="str">
        <f t="shared" si="33"/>
        <v xml:space="preserve"> </v>
      </c>
      <c r="T59" s="62" t="str">
        <f t="shared" si="35"/>
        <v xml:space="preserve"> </v>
      </c>
      <c r="U59" s="62" t="str">
        <f t="shared" si="37"/>
        <v xml:space="preserve"> </v>
      </c>
      <c r="V59" s="65" t="str">
        <f t="shared" si="39"/>
        <v xml:space="preserve"> </v>
      </c>
      <c r="W59" s="65" t="str">
        <f t="shared" si="41"/>
        <v xml:space="preserve"> </v>
      </c>
      <c r="X59" s="62" t="str">
        <f t="shared" si="43"/>
        <v xml:space="preserve"> </v>
      </c>
      <c r="Y59" s="62" t="str">
        <f t="shared" si="45"/>
        <v xml:space="preserve"> </v>
      </c>
      <c r="Z59" s="65" t="str">
        <f t="shared" si="47"/>
        <v xml:space="preserve"> </v>
      </c>
      <c r="AA59" s="70" t="str">
        <f t="shared" si="49"/>
        <v xml:space="preserve"> </v>
      </c>
      <c r="AB59" s="39">
        <f t="shared" si="7"/>
        <v>0</v>
      </c>
      <c r="AD59" s="68" t="str">
        <f t="shared" si="8"/>
        <v xml:space="preserve"> </v>
      </c>
      <c r="AE59" s="68" t="str">
        <f t="shared" si="16"/>
        <v xml:space="preserve"> </v>
      </c>
      <c r="AF59" s="67" t="str">
        <f t="shared" si="20"/>
        <v xml:space="preserve"> </v>
      </c>
      <c r="AG59" s="67" t="str">
        <f t="shared" si="23"/>
        <v xml:space="preserve"> </v>
      </c>
      <c r="AH59" s="68" t="str">
        <f t="shared" si="26"/>
        <v xml:space="preserve"> </v>
      </c>
      <c r="AI59" s="68" t="str">
        <f t="shared" si="29"/>
        <v xml:space="preserve"> </v>
      </c>
      <c r="AJ59" s="67" t="str">
        <f t="shared" si="32"/>
        <v xml:space="preserve"> </v>
      </c>
      <c r="AK59" s="67" t="str">
        <f t="shared" si="34"/>
        <v xml:space="preserve"> </v>
      </c>
      <c r="AL59" s="68" t="str">
        <f t="shared" si="36"/>
        <v xml:space="preserve"> </v>
      </c>
      <c r="AM59" s="68" t="str">
        <f t="shared" si="38"/>
        <v xml:space="preserve"> </v>
      </c>
      <c r="AN59" s="67" t="str">
        <f t="shared" si="40"/>
        <v xml:space="preserve"> </v>
      </c>
      <c r="AO59" s="67" t="str">
        <f t="shared" si="42"/>
        <v xml:space="preserve"> </v>
      </c>
      <c r="AP59" s="68" t="str">
        <f t="shared" si="44"/>
        <v xml:space="preserve"> </v>
      </c>
      <c r="AQ59" s="68" t="str">
        <f t="shared" si="46"/>
        <v xml:space="preserve"> </v>
      </c>
      <c r="AR59" s="67" t="str">
        <f t="shared" si="48"/>
        <v xml:space="preserve"> </v>
      </c>
      <c r="AS59" s="65" t="str">
        <f t="shared" si="50"/>
        <v xml:space="preserve"> </v>
      </c>
      <c r="AT59" s="61">
        <f t="shared" si="9"/>
        <v>0</v>
      </c>
      <c r="AU59" s="39">
        <f t="shared" si="17"/>
        <v>-2500000000.0000005</v>
      </c>
      <c r="AW59" s="3">
        <f t="shared" si="18"/>
        <v>0</v>
      </c>
      <c r="AX59" s="63">
        <f t="shared" si="10"/>
        <v>7500</v>
      </c>
      <c r="AY59" s="63">
        <f t="shared" si="21"/>
        <v>7500</v>
      </c>
      <c r="AZ59" s="63">
        <f t="shared" si="24"/>
        <v>7500</v>
      </c>
      <c r="BA59" s="63">
        <f t="shared" si="27"/>
        <v>7500</v>
      </c>
      <c r="BB59" s="63">
        <f t="shared" si="30"/>
        <v>7500</v>
      </c>
      <c r="BC59" s="64">
        <f t="shared" si="11"/>
        <v>37500</v>
      </c>
    </row>
    <row r="60" spans="2:55" x14ac:dyDescent="0.25">
      <c r="B60" s="55" t="s">
        <v>23</v>
      </c>
      <c r="C60" s="52">
        <f t="shared" si="12"/>
        <v>46721</v>
      </c>
      <c r="D60" s="36">
        <f t="shared" si="13"/>
        <v>47</v>
      </c>
      <c r="E60" s="53">
        <f t="shared" si="1"/>
        <v>2140187.0447116783</v>
      </c>
      <c r="F60" s="53" t="str">
        <f t="shared" si="4"/>
        <v xml:space="preserve"> </v>
      </c>
      <c r="G60" s="53" t="str">
        <f t="shared" si="2"/>
        <v xml:space="preserve"> </v>
      </c>
      <c r="H60" s="54">
        <f t="shared" si="5"/>
        <v>0</v>
      </c>
      <c r="I60" s="55" t="str">
        <f t="shared" si="14"/>
        <v xml:space="preserve"> </v>
      </c>
      <c r="K60" s="56" t="str">
        <f t="shared" si="3"/>
        <v>year4</v>
      </c>
      <c r="L60" s="65" t="str">
        <f t="shared" si="6"/>
        <v xml:space="preserve"> </v>
      </c>
      <c r="M60" s="62" t="str">
        <f t="shared" si="15"/>
        <v xml:space="preserve"> </v>
      </c>
      <c r="N60" s="62" t="str">
        <f t="shared" si="19"/>
        <v xml:space="preserve"> </v>
      </c>
      <c r="O60" s="65" t="str">
        <f t="shared" si="22"/>
        <v xml:space="preserve"> </v>
      </c>
      <c r="P60" s="65" t="str">
        <f t="shared" si="25"/>
        <v xml:space="preserve"> </v>
      </c>
      <c r="Q60" s="62" t="str">
        <f t="shared" si="28"/>
        <v xml:space="preserve"> </v>
      </c>
      <c r="R60" s="62" t="str">
        <f t="shared" si="31"/>
        <v xml:space="preserve"> </v>
      </c>
      <c r="S60" s="65" t="str">
        <f t="shared" si="33"/>
        <v xml:space="preserve"> </v>
      </c>
      <c r="T60" s="65" t="str">
        <f t="shared" si="35"/>
        <v xml:space="preserve"> </v>
      </c>
      <c r="U60" s="62" t="str">
        <f t="shared" si="37"/>
        <v xml:space="preserve"> </v>
      </c>
      <c r="V60" s="62" t="str">
        <f t="shared" si="39"/>
        <v xml:space="preserve"> </v>
      </c>
      <c r="W60" s="65" t="str">
        <f t="shared" si="41"/>
        <v xml:space="preserve"> </v>
      </c>
      <c r="X60" s="65" t="str">
        <f t="shared" si="43"/>
        <v xml:space="preserve"> </v>
      </c>
      <c r="Y60" s="62" t="str">
        <f t="shared" si="45"/>
        <v xml:space="preserve"> </v>
      </c>
      <c r="Z60" s="62" t="str">
        <f t="shared" si="47"/>
        <v xml:space="preserve"> </v>
      </c>
      <c r="AA60" s="70" t="str">
        <f t="shared" si="49"/>
        <v xml:space="preserve"> </v>
      </c>
      <c r="AB60" s="39">
        <f t="shared" si="7"/>
        <v>0</v>
      </c>
      <c r="AD60" s="67" t="str">
        <f t="shared" si="8"/>
        <v xml:space="preserve"> </v>
      </c>
      <c r="AE60" s="68" t="str">
        <f t="shared" si="16"/>
        <v xml:space="preserve"> </v>
      </c>
      <c r="AF60" s="68" t="str">
        <f t="shared" si="20"/>
        <v xml:space="preserve"> </v>
      </c>
      <c r="AG60" s="67" t="str">
        <f t="shared" si="23"/>
        <v xml:space="preserve"> </v>
      </c>
      <c r="AH60" s="67" t="str">
        <f t="shared" si="26"/>
        <v xml:space="preserve"> </v>
      </c>
      <c r="AI60" s="68" t="str">
        <f t="shared" si="29"/>
        <v xml:space="preserve"> </v>
      </c>
      <c r="AJ60" s="68" t="str">
        <f t="shared" si="32"/>
        <v xml:space="preserve"> </v>
      </c>
      <c r="AK60" s="67" t="str">
        <f t="shared" si="34"/>
        <v xml:space="preserve"> </v>
      </c>
      <c r="AL60" s="67" t="str">
        <f t="shared" si="36"/>
        <v xml:space="preserve"> </v>
      </c>
      <c r="AM60" s="68" t="str">
        <f t="shared" si="38"/>
        <v xml:space="preserve"> </v>
      </c>
      <c r="AN60" s="68" t="str">
        <f t="shared" si="40"/>
        <v xml:space="preserve"> </v>
      </c>
      <c r="AO60" s="67" t="str">
        <f t="shared" si="42"/>
        <v xml:space="preserve"> </v>
      </c>
      <c r="AP60" s="67" t="str">
        <f t="shared" si="44"/>
        <v xml:space="preserve"> </v>
      </c>
      <c r="AQ60" s="68" t="str">
        <f t="shared" si="46"/>
        <v xml:space="preserve"> </v>
      </c>
      <c r="AR60" s="68" t="str">
        <f t="shared" si="48"/>
        <v xml:space="preserve"> </v>
      </c>
      <c r="AS60" s="65" t="str">
        <f t="shared" si="50"/>
        <v xml:space="preserve"> </v>
      </c>
      <c r="AT60" s="61">
        <f t="shared" si="9"/>
        <v>0</v>
      </c>
      <c r="AU60" s="39">
        <f t="shared" si="17"/>
        <v>-2500000000.0000005</v>
      </c>
      <c r="AW60" s="3">
        <f t="shared" si="18"/>
        <v>0</v>
      </c>
      <c r="AX60" s="63">
        <f t="shared" si="10"/>
        <v>7500</v>
      </c>
      <c r="AY60" s="63">
        <f t="shared" si="21"/>
        <v>7500</v>
      </c>
      <c r="AZ60" s="63">
        <f t="shared" si="24"/>
        <v>7500</v>
      </c>
      <c r="BA60" s="63">
        <f t="shared" si="27"/>
        <v>7500</v>
      </c>
      <c r="BB60" s="63">
        <f t="shared" si="30"/>
        <v>7500</v>
      </c>
      <c r="BC60" s="64">
        <f t="shared" si="11"/>
        <v>37500</v>
      </c>
    </row>
    <row r="61" spans="2:55" x14ac:dyDescent="0.25">
      <c r="B61" s="55" t="s">
        <v>23</v>
      </c>
      <c r="C61" s="52">
        <f t="shared" si="12"/>
        <v>46752</v>
      </c>
      <c r="D61" s="36">
        <f t="shared" si="13"/>
        <v>48</v>
      </c>
      <c r="E61" s="53">
        <f t="shared" si="1"/>
        <v>2140187.0447116783</v>
      </c>
      <c r="F61" s="53" t="str">
        <f t="shared" si="4"/>
        <v xml:space="preserve"> </v>
      </c>
      <c r="G61" s="53" t="str">
        <f t="shared" si="2"/>
        <v xml:space="preserve"> </v>
      </c>
      <c r="H61" s="54">
        <f t="shared" si="5"/>
        <v>0</v>
      </c>
      <c r="I61" s="55" t="str">
        <f t="shared" si="14"/>
        <v xml:space="preserve"> </v>
      </c>
      <c r="K61" s="56" t="str">
        <f t="shared" si="3"/>
        <v>year4</v>
      </c>
      <c r="L61" s="65" t="str">
        <f t="shared" si="6"/>
        <v xml:space="preserve"> </v>
      </c>
      <c r="M61" s="65" t="str">
        <f t="shared" si="15"/>
        <v xml:space="preserve"> </v>
      </c>
      <c r="N61" s="62" t="str">
        <f t="shared" si="19"/>
        <v xml:space="preserve"> </v>
      </c>
      <c r="O61" s="62" t="str">
        <f t="shared" si="22"/>
        <v xml:space="preserve"> </v>
      </c>
      <c r="P61" s="65" t="str">
        <f t="shared" si="25"/>
        <v xml:space="preserve"> </v>
      </c>
      <c r="Q61" s="65" t="str">
        <f t="shared" si="28"/>
        <v xml:space="preserve"> </v>
      </c>
      <c r="R61" s="62" t="str">
        <f t="shared" si="31"/>
        <v xml:space="preserve"> </v>
      </c>
      <c r="S61" s="62" t="str">
        <f t="shared" si="33"/>
        <v xml:space="preserve"> </v>
      </c>
      <c r="T61" s="65" t="str">
        <f t="shared" si="35"/>
        <v xml:space="preserve"> </v>
      </c>
      <c r="U61" s="65" t="str">
        <f t="shared" si="37"/>
        <v xml:space="preserve"> </v>
      </c>
      <c r="V61" s="62" t="str">
        <f t="shared" si="39"/>
        <v xml:space="preserve"> </v>
      </c>
      <c r="W61" s="62" t="str">
        <f t="shared" si="41"/>
        <v xml:space="preserve"> </v>
      </c>
      <c r="X61" s="65" t="str">
        <f t="shared" si="43"/>
        <v xml:space="preserve"> </v>
      </c>
      <c r="Y61" s="65" t="str">
        <f t="shared" si="45"/>
        <v xml:space="preserve"> </v>
      </c>
      <c r="Z61" s="62" t="str">
        <f t="shared" si="47"/>
        <v xml:space="preserve"> </v>
      </c>
      <c r="AA61" s="69" t="str">
        <f t="shared" si="49"/>
        <v xml:space="preserve"> </v>
      </c>
      <c r="AB61" s="39">
        <f t="shared" si="7"/>
        <v>0</v>
      </c>
      <c r="AD61" s="67" t="str">
        <f t="shared" si="8"/>
        <v xml:space="preserve"> </v>
      </c>
      <c r="AE61" s="67" t="str">
        <f t="shared" si="16"/>
        <v xml:space="preserve"> </v>
      </c>
      <c r="AF61" s="68" t="str">
        <f t="shared" si="20"/>
        <v xml:space="preserve"> </v>
      </c>
      <c r="AG61" s="68" t="str">
        <f t="shared" si="23"/>
        <v xml:space="preserve"> </v>
      </c>
      <c r="AH61" s="67" t="str">
        <f t="shared" si="26"/>
        <v xml:space="preserve"> </v>
      </c>
      <c r="AI61" s="67" t="str">
        <f t="shared" si="29"/>
        <v xml:space="preserve"> </v>
      </c>
      <c r="AJ61" s="68" t="str">
        <f t="shared" si="32"/>
        <v xml:space="preserve"> </v>
      </c>
      <c r="AK61" s="68" t="str">
        <f t="shared" si="34"/>
        <v xml:space="preserve"> </v>
      </c>
      <c r="AL61" s="67" t="str">
        <f t="shared" si="36"/>
        <v xml:space="preserve"> </v>
      </c>
      <c r="AM61" s="67" t="str">
        <f t="shared" si="38"/>
        <v xml:space="preserve"> </v>
      </c>
      <c r="AN61" s="68" t="str">
        <f t="shared" si="40"/>
        <v xml:space="preserve"> </v>
      </c>
      <c r="AO61" s="68" t="str">
        <f t="shared" si="42"/>
        <v xml:space="preserve"> </v>
      </c>
      <c r="AP61" s="67" t="str">
        <f t="shared" si="44"/>
        <v xml:space="preserve"> </v>
      </c>
      <c r="AQ61" s="67" t="str">
        <f t="shared" si="46"/>
        <v xml:space="preserve"> </v>
      </c>
      <c r="AR61" s="68" t="str">
        <f t="shared" si="48"/>
        <v xml:space="preserve"> </v>
      </c>
      <c r="AS61" s="62" t="str">
        <f t="shared" si="50"/>
        <v xml:space="preserve"> </v>
      </c>
      <c r="AT61" s="61">
        <f t="shared" si="9"/>
        <v>0</v>
      </c>
      <c r="AU61" s="39">
        <f t="shared" si="17"/>
        <v>-2500000000.0000005</v>
      </c>
      <c r="AW61" s="3">
        <f t="shared" si="18"/>
        <v>0</v>
      </c>
      <c r="AX61" s="63">
        <f t="shared" si="10"/>
        <v>7500</v>
      </c>
      <c r="AY61" s="63">
        <f t="shared" si="21"/>
        <v>7500</v>
      </c>
      <c r="AZ61" s="63">
        <f t="shared" si="24"/>
        <v>7500</v>
      </c>
      <c r="BA61" s="63">
        <f t="shared" si="27"/>
        <v>7500</v>
      </c>
      <c r="BB61" s="63">
        <f t="shared" si="30"/>
        <v>7500</v>
      </c>
      <c r="BC61" s="64">
        <f t="shared" si="11"/>
        <v>37500</v>
      </c>
    </row>
    <row r="62" spans="2:55" x14ac:dyDescent="0.25">
      <c r="B62" s="55" t="s">
        <v>24</v>
      </c>
      <c r="C62" s="52">
        <f t="shared" si="12"/>
        <v>46783</v>
      </c>
      <c r="D62" s="36">
        <f t="shared" si="13"/>
        <v>49</v>
      </c>
      <c r="E62" s="53">
        <f t="shared" si="1"/>
        <v>2140187.0447116783</v>
      </c>
      <c r="F62" s="53" t="str">
        <f t="shared" si="4"/>
        <v xml:space="preserve"> </v>
      </c>
      <c r="G62" s="53" t="str">
        <f t="shared" si="2"/>
        <v xml:space="preserve"> </v>
      </c>
      <c r="H62" s="54">
        <f t="shared" si="5"/>
        <v>0</v>
      </c>
      <c r="I62" s="55" t="str">
        <f t="shared" si="14"/>
        <v xml:space="preserve"> </v>
      </c>
      <c r="K62" s="56" t="str">
        <f t="shared" si="3"/>
        <v>year5</v>
      </c>
      <c r="L62" s="62" t="str">
        <f t="shared" si="6"/>
        <v xml:space="preserve"> </v>
      </c>
      <c r="M62" s="65" t="str">
        <f t="shared" si="15"/>
        <v xml:space="preserve"> </v>
      </c>
      <c r="N62" s="65" t="str">
        <f t="shared" si="19"/>
        <v xml:space="preserve"> </v>
      </c>
      <c r="O62" s="62" t="str">
        <f t="shared" si="22"/>
        <v xml:space="preserve"> </v>
      </c>
      <c r="P62" s="62" t="str">
        <f t="shared" si="25"/>
        <v xml:space="preserve"> </v>
      </c>
      <c r="Q62" s="65" t="str">
        <f t="shared" si="28"/>
        <v xml:space="preserve"> </v>
      </c>
      <c r="R62" s="65" t="str">
        <f t="shared" si="31"/>
        <v xml:space="preserve"> </v>
      </c>
      <c r="S62" s="62" t="str">
        <f t="shared" si="33"/>
        <v xml:space="preserve"> </v>
      </c>
      <c r="T62" s="62" t="str">
        <f t="shared" si="35"/>
        <v xml:space="preserve"> </v>
      </c>
      <c r="U62" s="65" t="str">
        <f t="shared" si="37"/>
        <v xml:space="preserve"> </v>
      </c>
      <c r="V62" s="65" t="str">
        <f t="shared" si="39"/>
        <v xml:space="preserve"> </v>
      </c>
      <c r="W62" s="62" t="str">
        <f t="shared" si="41"/>
        <v xml:space="preserve"> </v>
      </c>
      <c r="X62" s="62" t="str">
        <f t="shared" si="43"/>
        <v xml:space="preserve"> </v>
      </c>
      <c r="Y62" s="65" t="str">
        <f t="shared" si="45"/>
        <v xml:space="preserve"> </v>
      </c>
      <c r="Z62" s="65" t="str">
        <f t="shared" si="47"/>
        <v xml:space="preserve"> </v>
      </c>
      <c r="AA62" s="69" t="str">
        <f t="shared" si="49"/>
        <v xml:space="preserve"> </v>
      </c>
      <c r="AB62" s="39">
        <f t="shared" si="7"/>
        <v>0</v>
      </c>
      <c r="AD62" s="68" t="str">
        <f t="shared" si="8"/>
        <v xml:space="preserve"> </v>
      </c>
      <c r="AE62" s="67" t="str">
        <f t="shared" si="16"/>
        <v xml:space="preserve"> </v>
      </c>
      <c r="AF62" s="67" t="str">
        <f t="shared" si="20"/>
        <v xml:space="preserve"> </v>
      </c>
      <c r="AG62" s="68" t="str">
        <f t="shared" si="23"/>
        <v xml:space="preserve"> </v>
      </c>
      <c r="AH62" s="68" t="str">
        <f t="shared" si="26"/>
        <v xml:space="preserve"> </v>
      </c>
      <c r="AI62" s="67" t="str">
        <f t="shared" si="29"/>
        <v xml:space="preserve"> </v>
      </c>
      <c r="AJ62" s="67" t="str">
        <f t="shared" si="32"/>
        <v xml:space="preserve"> </v>
      </c>
      <c r="AK62" s="68" t="str">
        <f t="shared" si="34"/>
        <v xml:space="preserve"> </v>
      </c>
      <c r="AL62" s="68" t="str">
        <f t="shared" si="36"/>
        <v xml:space="preserve"> </v>
      </c>
      <c r="AM62" s="67" t="str">
        <f t="shared" si="38"/>
        <v xml:space="preserve"> </v>
      </c>
      <c r="AN62" s="67" t="str">
        <f t="shared" si="40"/>
        <v xml:space="preserve"> </v>
      </c>
      <c r="AO62" s="68" t="str">
        <f t="shared" si="42"/>
        <v xml:space="preserve"> </v>
      </c>
      <c r="AP62" s="68" t="str">
        <f t="shared" si="44"/>
        <v xml:space="preserve"> </v>
      </c>
      <c r="AQ62" s="67" t="str">
        <f t="shared" si="46"/>
        <v xml:space="preserve"> </v>
      </c>
      <c r="AR62" s="67" t="str">
        <f t="shared" si="48"/>
        <v xml:space="preserve"> </v>
      </c>
      <c r="AS62" s="62" t="str">
        <f t="shared" si="50"/>
        <v xml:space="preserve"> </v>
      </c>
      <c r="AT62" s="61">
        <f t="shared" si="9"/>
        <v>0</v>
      </c>
      <c r="AU62" s="39">
        <f t="shared" si="17"/>
        <v>-2500000000.0000005</v>
      </c>
      <c r="AW62" s="3">
        <f t="shared" si="18"/>
        <v>0</v>
      </c>
      <c r="AX62" s="63">
        <f t="shared" si="10"/>
        <v>7500</v>
      </c>
      <c r="AY62" s="63">
        <f t="shared" si="21"/>
        <v>7500</v>
      </c>
      <c r="AZ62" s="63">
        <f t="shared" si="24"/>
        <v>7500</v>
      </c>
      <c r="BA62" s="63">
        <f t="shared" si="27"/>
        <v>7500</v>
      </c>
      <c r="BB62" s="63">
        <f t="shared" si="30"/>
        <v>7500</v>
      </c>
      <c r="BC62" s="64">
        <f t="shared" si="11"/>
        <v>37500</v>
      </c>
    </row>
    <row r="63" spans="2:55" x14ac:dyDescent="0.25">
      <c r="B63" s="55" t="s">
        <v>24</v>
      </c>
      <c r="C63" s="52">
        <f t="shared" si="12"/>
        <v>46812</v>
      </c>
      <c r="D63" s="36">
        <f t="shared" si="13"/>
        <v>50</v>
      </c>
      <c r="E63" s="53">
        <f t="shared" si="1"/>
        <v>2140187.0447116783</v>
      </c>
      <c r="F63" s="53" t="str">
        <f t="shared" si="4"/>
        <v xml:space="preserve"> </v>
      </c>
      <c r="G63" s="53" t="str">
        <f t="shared" si="2"/>
        <v xml:space="preserve"> </v>
      </c>
      <c r="H63" s="54">
        <f t="shared" si="5"/>
        <v>0</v>
      </c>
      <c r="I63" s="55" t="str">
        <f t="shared" si="14"/>
        <v xml:space="preserve"> </v>
      </c>
      <c r="K63" s="56" t="str">
        <f t="shared" si="3"/>
        <v>year5</v>
      </c>
      <c r="L63" s="62" t="str">
        <f t="shared" si="6"/>
        <v xml:space="preserve"> </v>
      </c>
      <c r="M63" s="62" t="str">
        <f t="shared" si="15"/>
        <v xml:space="preserve"> </v>
      </c>
      <c r="N63" s="65" t="str">
        <f t="shared" si="19"/>
        <v xml:space="preserve"> </v>
      </c>
      <c r="O63" s="65" t="str">
        <f t="shared" si="22"/>
        <v xml:space="preserve"> </v>
      </c>
      <c r="P63" s="62" t="str">
        <f t="shared" si="25"/>
        <v xml:space="preserve"> </v>
      </c>
      <c r="Q63" s="62" t="str">
        <f t="shared" si="28"/>
        <v xml:space="preserve"> </v>
      </c>
      <c r="R63" s="65" t="str">
        <f t="shared" si="31"/>
        <v xml:space="preserve"> </v>
      </c>
      <c r="S63" s="65" t="str">
        <f t="shared" si="33"/>
        <v xml:space="preserve"> </v>
      </c>
      <c r="T63" s="62" t="str">
        <f t="shared" si="35"/>
        <v xml:space="preserve"> </v>
      </c>
      <c r="U63" s="62" t="str">
        <f t="shared" si="37"/>
        <v xml:space="preserve"> </v>
      </c>
      <c r="V63" s="65" t="str">
        <f t="shared" si="39"/>
        <v xml:space="preserve"> </v>
      </c>
      <c r="W63" s="65" t="str">
        <f t="shared" si="41"/>
        <v xml:space="preserve"> </v>
      </c>
      <c r="X63" s="62" t="str">
        <f t="shared" si="43"/>
        <v xml:space="preserve"> </v>
      </c>
      <c r="Y63" s="62" t="str">
        <f t="shared" si="45"/>
        <v xml:space="preserve"> </v>
      </c>
      <c r="Z63" s="65" t="str">
        <f t="shared" si="47"/>
        <v xml:space="preserve"> </v>
      </c>
      <c r="AA63" s="70" t="str">
        <f t="shared" si="49"/>
        <v xml:space="preserve"> </v>
      </c>
      <c r="AB63" s="39">
        <f t="shared" si="7"/>
        <v>0</v>
      </c>
      <c r="AD63" s="68" t="str">
        <f t="shared" si="8"/>
        <v xml:space="preserve"> </v>
      </c>
      <c r="AE63" s="68" t="str">
        <f t="shared" si="16"/>
        <v xml:space="preserve"> </v>
      </c>
      <c r="AF63" s="67" t="str">
        <f t="shared" si="20"/>
        <v xml:space="preserve"> </v>
      </c>
      <c r="AG63" s="67" t="str">
        <f t="shared" si="23"/>
        <v xml:space="preserve"> </v>
      </c>
      <c r="AH63" s="68" t="str">
        <f t="shared" si="26"/>
        <v xml:space="preserve"> </v>
      </c>
      <c r="AI63" s="68" t="str">
        <f t="shared" si="29"/>
        <v xml:space="preserve"> </v>
      </c>
      <c r="AJ63" s="67" t="str">
        <f t="shared" si="32"/>
        <v xml:space="preserve"> </v>
      </c>
      <c r="AK63" s="67" t="str">
        <f t="shared" si="34"/>
        <v xml:space="preserve"> </v>
      </c>
      <c r="AL63" s="68" t="str">
        <f t="shared" si="36"/>
        <v xml:space="preserve"> </v>
      </c>
      <c r="AM63" s="68" t="str">
        <f t="shared" si="38"/>
        <v xml:space="preserve"> </v>
      </c>
      <c r="AN63" s="67" t="str">
        <f t="shared" si="40"/>
        <v xml:space="preserve"> </v>
      </c>
      <c r="AO63" s="67" t="str">
        <f t="shared" si="42"/>
        <v xml:space="preserve"> </v>
      </c>
      <c r="AP63" s="68" t="str">
        <f t="shared" si="44"/>
        <v xml:space="preserve"> </v>
      </c>
      <c r="AQ63" s="68" t="str">
        <f t="shared" si="46"/>
        <v xml:space="preserve"> </v>
      </c>
      <c r="AR63" s="67" t="str">
        <f t="shared" si="48"/>
        <v xml:space="preserve"> </v>
      </c>
      <c r="AS63" s="65" t="str">
        <f t="shared" si="50"/>
        <v xml:space="preserve"> </v>
      </c>
      <c r="AT63" s="61">
        <f t="shared" si="9"/>
        <v>0</v>
      </c>
      <c r="AU63" s="39">
        <f t="shared" si="17"/>
        <v>-2500000000.0000005</v>
      </c>
      <c r="AW63" s="3">
        <f t="shared" si="18"/>
        <v>0</v>
      </c>
      <c r="AX63" s="63">
        <f t="shared" si="10"/>
        <v>7500</v>
      </c>
      <c r="AY63" s="63">
        <f t="shared" si="21"/>
        <v>7500</v>
      </c>
      <c r="AZ63" s="63">
        <f t="shared" si="24"/>
        <v>7500</v>
      </c>
      <c r="BA63" s="63">
        <f t="shared" si="27"/>
        <v>7500</v>
      </c>
      <c r="BB63" s="63">
        <f t="shared" si="30"/>
        <v>7500</v>
      </c>
      <c r="BC63" s="64">
        <f t="shared" si="11"/>
        <v>37500</v>
      </c>
    </row>
    <row r="64" spans="2:55" x14ac:dyDescent="0.25">
      <c r="B64" s="55" t="s">
        <v>24</v>
      </c>
      <c r="C64" s="52">
        <f t="shared" si="12"/>
        <v>46843</v>
      </c>
      <c r="D64" s="36">
        <f t="shared" si="13"/>
        <v>51</v>
      </c>
      <c r="E64" s="53">
        <f t="shared" si="1"/>
        <v>2140187.0447116783</v>
      </c>
      <c r="F64" s="53" t="str">
        <f t="shared" si="4"/>
        <v xml:space="preserve"> </v>
      </c>
      <c r="G64" s="53" t="str">
        <f t="shared" si="2"/>
        <v xml:space="preserve"> </v>
      </c>
      <c r="H64" s="54">
        <f t="shared" si="5"/>
        <v>0</v>
      </c>
      <c r="I64" s="55" t="str">
        <f t="shared" si="14"/>
        <v xml:space="preserve"> </v>
      </c>
      <c r="K64" s="56" t="str">
        <f t="shared" si="3"/>
        <v>year5</v>
      </c>
      <c r="L64" s="65" t="str">
        <f t="shared" si="6"/>
        <v xml:space="preserve"> </v>
      </c>
      <c r="M64" s="62" t="str">
        <f t="shared" si="15"/>
        <v xml:space="preserve"> </v>
      </c>
      <c r="N64" s="62" t="str">
        <f t="shared" si="19"/>
        <v xml:space="preserve"> </v>
      </c>
      <c r="O64" s="65" t="str">
        <f t="shared" si="22"/>
        <v xml:space="preserve"> </v>
      </c>
      <c r="P64" s="65" t="str">
        <f t="shared" si="25"/>
        <v xml:space="preserve"> </v>
      </c>
      <c r="Q64" s="62" t="str">
        <f t="shared" si="28"/>
        <v xml:space="preserve"> </v>
      </c>
      <c r="R64" s="62" t="str">
        <f t="shared" si="31"/>
        <v xml:space="preserve"> </v>
      </c>
      <c r="S64" s="65" t="str">
        <f t="shared" si="33"/>
        <v xml:space="preserve"> </v>
      </c>
      <c r="T64" s="65" t="str">
        <f t="shared" si="35"/>
        <v xml:space="preserve"> </v>
      </c>
      <c r="U64" s="62" t="str">
        <f t="shared" si="37"/>
        <v xml:space="preserve"> </v>
      </c>
      <c r="V64" s="62" t="str">
        <f t="shared" si="39"/>
        <v xml:space="preserve"> </v>
      </c>
      <c r="W64" s="65" t="str">
        <f t="shared" si="41"/>
        <v xml:space="preserve"> </v>
      </c>
      <c r="X64" s="65" t="str">
        <f t="shared" si="43"/>
        <v xml:space="preserve"> </v>
      </c>
      <c r="Y64" s="62" t="str">
        <f t="shared" si="45"/>
        <v xml:space="preserve"> </v>
      </c>
      <c r="Z64" s="62" t="str">
        <f t="shared" si="47"/>
        <v xml:space="preserve"> </v>
      </c>
      <c r="AA64" s="70" t="str">
        <f t="shared" si="49"/>
        <v xml:space="preserve"> </v>
      </c>
      <c r="AB64" s="39">
        <f t="shared" si="7"/>
        <v>0</v>
      </c>
      <c r="AD64" s="67" t="str">
        <f t="shared" si="8"/>
        <v xml:space="preserve"> </v>
      </c>
      <c r="AE64" s="68" t="str">
        <f t="shared" si="16"/>
        <v xml:space="preserve"> </v>
      </c>
      <c r="AF64" s="68" t="str">
        <f t="shared" si="20"/>
        <v xml:space="preserve"> </v>
      </c>
      <c r="AG64" s="67" t="str">
        <f t="shared" si="23"/>
        <v xml:space="preserve"> </v>
      </c>
      <c r="AH64" s="67" t="str">
        <f t="shared" si="26"/>
        <v xml:space="preserve"> </v>
      </c>
      <c r="AI64" s="68" t="str">
        <f t="shared" si="29"/>
        <v xml:space="preserve"> </v>
      </c>
      <c r="AJ64" s="68" t="str">
        <f t="shared" si="32"/>
        <v xml:space="preserve"> </v>
      </c>
      <c r="AK64" s="67" t="str">
        <f t="shared" si="34"/>
        <v xml:space="preserve"> </v>
      </c>
      <c r="AL64" s="67" t="str">
        <f t="shared" si="36"/>
        <v xml:space="preserve"> </v>
      </c>
      <c r="AM64" s="68" t="str">
        <f t="shared" si="38"/>
        <v xml:space="preserve"> </v>
      </c>
      <c r="AN64" s="68" t="str">
        <f t="shared" si="40"/>
        <v xml:space="preserve"> </v>
      </c>
      <c r="AO64" s="67" t="str">
        <f t="shared" si="42"/>
        <v xml:space="preserve"> </v>
      </c>
      <c r="AP64" s="67" t="str">
        <f t="shared" si="44"/>
        <v xml:space="preserve"> </v>
      </c>
      <c r="AQ64" s="68" t="str">
        <f t="shared" si="46"/>
        <v xml:space="preserve"> </v>
      </c>
      <c r="AR64" s="68" t="str">
        <f t="shared" si="48"/>
        <v xml:space="preserve"> </v>
      </c>
      <c r="AS64" s="65" t="str">
        <f t="shared" si="50"/>
        <v xml:space="preserve"> </v>
      </c>
      <c r="AT64" s="61">
        <f t="shared" si="9"/>
        <v>0</v>
      </c>
      <c r="AU64" s="39">
        <f t="shared" si="17"/>
        <v>-2500000000.0000005</v>
      </c>
      <c r="AW64" s="3">
        <f t="shared" si="18"/>
        <v>0</v>
      </c>
      <c r="AX64" s="63">
        <f t="shared" si="10"/>
        <v>7500</v>
      </c>
      <c r="AY64" s="63">
        <f t="shared" si="21"/>
        <v>7500</v>
      </c>
      <c r="AZ64" s="63">
        <f t="shared" si="24"/>
        <v>7500</v>
      </c>
      <c r="BA64" s="63">
        <f t="shared" si="27"/>
        <v>7500</v>
      </c>
      <c r="BB64" s="63">
        <f t="shared" si="30"/>
        <v>7500</v>
      </c>
      <c r="BC64" s="64">
        <f t="shared" si="11"/>
        <v>37500</v>
      </c>
    </row>
    <row r="65" spans="2:55" x14ac:dyDescent="0.25">
      <c r="B65" s="55" t="s">
        <v>24</v>
      </c>
      <c r="C65" s="52">
        <f t="shared" si="12"/>
        <v>46873</v>
      </c>
      <c r="D65" s="36">
        <f t="shared" si="13"/>
        <v>52</v>
      </c>
      <c r="E65" s="53">
        <f t="shared" si="1"/>
        <v>2140187.0447116783</v>
      </c>
      <c r="F65" s="53" t="str">
        <f t="shared" si="4"/>
        <v xml:space="preserve"> </v>
      </c>
      <c r="G65" s="53" t="str">
        <f t="shared" si="2"/>
        <v xml:space="preserve"> </v>
      </c>
      <c r="H65" s="54">
        <f t="shared" si="5"/>
        <v>0</v>
      </c>
      <c r="I65" s="55" t="str">
        <f t="shared" si="14"/>
        <v xml:space="preserve"> </v>
      </c>
      <c r="K65" s="56" t="str">
        <f t="shared" si="3"/>
        <v>year5</v>
      </c>
      <c r="L65" s="65" t="str">
        <f t="shared" si="6"/>
        <v xml:space="preserve"> </v>
      </c>
      <c r="M65" s="65" t="str">
        <f t="shared" si="15"/>
        <v xml:space="preserve"> </v>
      </c>
      <c r="N65" s="62" t="str">
        <f t="shared" si="19"/>
        <v xml:space="preserve"> </v>
      </c>
      <c r="O65" s="62" t="str">
        <f t="shared" si="22"/>
        <v xml:space="preserve"> </v>
      </c>
      <c r="P65" s="65" t="str">
        <f t="shared" si="25"/>
        <v xml:space="preserve"> </v>
      </c>
      <c r="Q65" s="65" t="str">
        <f t="shared" si="28"/>
        <v xml:space="preserve"> </v>
      </c>
      <c r="R65" s="62" t="str">
        <f t="shared" si="31"/>
        <v xml:space="preserve"> </v>
      </c>
      <c r="S65" s="62" t="str">
        <f t="shared" si="33"/>
        <v xml:space="preserve"> </v>
      </c>
      <c r="T65" s="65" t="str">
        <f t="shared" si="35"/>
        <v xml:space="preserve"> </v>
      </c>
      <c r="U65" s="65" t="str">
        <f t="shared" si="37"/>
        <v xml:space="preserve"> </v>
      </c>
      <c r="V65" s="62" t="str">
        <f t="shared" si="39"/>
        <v xml:space="preserve"> </v>
      </c>
      <c r="W65" s="62" t="str">
        <f t="shared" si="41"/>
        <v xml:space="preserve"> </v>
      </c>
      <c r="X65" s="65" t="str">
        <f t="shared" si="43"/>
        <v xml:space="preserve"> </v>
      </c>
      <c r="Y65" s="65" t="str">
        <f t="shared" si="45"/>
        <v xml:space="preserve"> </v>
      </c>
      <c r="Z65" s="62" t="str">
        <f t="shared" si="47"/>
        <v xml:space="preserve"> </v>
      </c>
      <c r="AA65" s="69" t="str">
        <f t="shared" si="49"/>
        <v xml:space="preserve"> </v>
      </c>
      <c r="AB65" s="39">
        <f t="shared" si="7"/>
        <v>0</v>
      </c>
      <c r="AD65" s="67" t="str">
        <f t="shared" si="8"/>
        <v xml:space="preserve"> </v>
      </c>
      <c r="AE65" s="67" t="str">
        <f t="shared" si="16"/>
        <v xml:space="preserve"> </v>
      </c>
      <c r="AF65" s="68" t="str">
        <f t="shared" si="20"/>
        <v xml:space="preserve"> </v>
      </c>
      <c r="AG65" s="68" t="str">
        <f t="shared" si="23"/>
        <v xml:space="preserve"> </v>
      </c>
      <c r="AH65" s="67" t="str">
        <f t="shared" si="26"/>
        <v xml:space="preserve"> </v>
      </c>
      <c r="AI65" s="67" t="str">
        <f t="shared" si="29"/>
        <v xml:space="preserve"> </v>
      </c>
      <c r="AJ65" s="68" t="str">
        <f t="shared" si="32"/>
        <v xml:space="preserve"> </v>
      </c>
      <c r="AK65" s="68" t="str">
        <f t="shared" si="34"/>
        <v xml:space="preserve"> </v>
      </c>
      <c r="AL65" s="67" t="str">
        <f t="shared" si="36"/>
        <v xml:space="preserve"> </v>
      </c>
      <c r="AM65" s="67" t="str">
        <f t="shared" si="38"/>
        <v xml:space="preserve"> </v>
      </c>
      <c r="AN65" s="68" t="str">
        <f t="shared" si="40"/>
        <v xml:space="preserve"> </v>
      </c>
      <c r="AO65" s="68" t="str">
        <f t="shared" si="42"/>
        <v xml:space="preserve"> </v>
      </c>
      <c r="AP65" s="67" t="str">
        <f t="shared" si="44"/>
        <v xml:space="preserve"> </v>
      </c>
      <c r="AQ65" s="67" t="str">
        <f t="shared" si="46"/>
        <v xml:space="preserve"> </v>
      </c>
      <c r="AR65" s="68" t="str">
        <f t="shared" si="48"/>
        <v xml:space="preserve"> </v>
      </c>
      <c r="AS65" s="62" t="str">
        <f t="shared" si="50"/>
        <v xml:space="preserve"> </v>
      </c>
      <c r="AT65" s="61">
        <f t="shared" si="9"/>
        <v>0</v>
      </c>
      <c r="AU65" s="39">
        <f t="shared" si="17"/>
        <v>-2500000000.0000005</v>
      </c>
      <c r="AW65" s="3">
        <f t="shared" si="18"/>
        <v>0</v>
      </c>
      <c r="AX65" s="63">
        <f t="shared" si="10"/>
        <v>7500</v>
      </c>
      <c r="AY65" s="63">
        <f t="shared" si="21"/>
        <v>7500</v>
      </c>
      <c r="AZ65" s="63">
        <f t="shared" si="24"/>
        <v>7500</v>
      </c>
      <c r="BA65" s="63">
        <f t="shared" si="27"/>
        <v>7500</v>
      </c>
      <c r="BB65" s="63">
        <f t="shared" si="30"/>
        <v>7500</v>
      </c>
      <c r="BC65" s="64">
        <f t="shared" si="11"/>
        <v>37500</v>
      </c>
    </row>
    <row r="66" spans="2:55" x14ac:dyDescent="0.25">
      <c r="B66" s="55" t="s">
        <v>24</v>
      </c>
      <c r="C66" s="52">
        <f t="shared" si="12"/>
        <v>46904</v>
      </c>
      <c r="D66" s="36">
        <f t="shared" si="13"/>
        <v>53</v>
      </c>
      <c r="E66" s="53">
        <f t="shared" si="1"/>
        <v>2140187.0447116783</v>
      </c>
      <c r="F66" s="53" t="str">
        <f t="shared" si="4"/>
        <v xml:space="preserve"> </v>
      </c>
      <c r="G66" s="53" t="str">
        <f t="shared" si="2"/>
        <v xml:space="preserve"> </v>
      </c>
      <c r="H66" s="54">
        <f t="shared" si="5"/>
        <v>0</v>
      </c>
      <c r="I66" s="55" t="str">
        <f t="shared" si="14"/>
        <v xml:space="preserve"> </v>
      </c>
      <c r="K66" s="56" t="str">
        <f t="shared" si="3"/>
        <v>year5</v>
      </c>
      <c r="L66" s="62" t="str">
        <f t="shared" si="6"/>
        <v xml:space="preserve"> </v>
      </c>
      <c r="M66" s="65" t="str">
        <f t="shared" si="15"/>
        <v xml:space="preserve"> </v>
      </c>
      <c r="N66" s="65" t="str">
        <f t="shared" si="19"/>
        <v xml:space="preserve"> </v>
      </c>
      <c r="O66" s="62" t="str">
        <f t="shared" si="22"/>
        <v xml:space="preserve"> </v>
      </c>
      <c r="P66" s="62" t="str">
        <f t="shared" si="25"/>
        <v xml:space="preserve"> </v>
      </c>
      <c r="Q66" s="65" t="str">
        <f t="shared" si="28"/>
        <v xml:space="preserve"> </v>
      </c>
      <c r="R66" s="65" t="str">
        <f t="shared" si="31"/>
        <v xml:space="preserve"> </v>
      </c>
      <c r="S66" s="62" t="str">
        <f t="shared" si="33"/>
        <v xml:space="preserve"> </v>
      </c>
      <c r="T66" s="62" t="str">
        <f t="shared" si="35"/>
        <v xml:space="preserve"> </v>
      </c>
      <c r="U66" s="65" t="str">
        <f t="shared" si="37"/>
        <v xml:space="preserve"> </v>
      </c>
      <c r="V66" s="65" t="str">
        <f t="shared" si="39"/>
        <v xml:space="preserve"> </v>
      </c>
      <c r="W66" s="62" t="str">
        <f t="shared" si="41"/>
        <v xml:space="preserve"> </v>
      </c>
      <c r="X66" s="62" t="str">
        <f t="shared" si="43"/>
        <v xml:space="preserve"> </v>
      </c>
      <c r="Y66" s="65" t="str">
        <f t="shared" si="45"/>
        <v xml:space="preserve"> </v>
      </c>
      <c r="Z66" s="65" t="str">
        <f t="shared" si="47"/>
        <v xml:space="preserve"> </v>
      </c>
      <c r="AA66" s="69" t="str">
        <f t="shared" si="49"/>
        <v xml:space="preserve"> </v>
      </c>
      <c r="AB66" s="39">
        <f t="shared" si="7"/>
        <v>0</v>
      </c>
      <c r="AD66" s="68" t="str">
        <f t="shared" si="8"/>
        <v xml:space="preserve"> </v>
      </c>
      <c r="AE66" s="67" t="str">
        <f t="shared" si="16"/>
        <v xml:space="preserve"> </v>
      </c>
      <c r="AF66" s="67" t="str">
        <f t="shared" si="20"/>
        <v xml:space="preserve"> </v>
      </c>
      <c r="AG66" s="68" t="str">
        <f t="shared" si="23"/>
        <v xml:space="preserve"> </v>
      </c>
      <c r="AH66" s="68" t="str">
        <f t="shared" si="26"/>
        <v xml:space="preserve"> </v>
      </c>
      <c r="AI66" s="67" t="str">
        <f t="shared" si="29"/>
        <v xml:space="preserve"> </v>
      </c>
      <c r="AJ66" s="67" t="str">
        <f t="shared" si="32"/>
        <v xml:space="preserve"> </v>
      </c>
      <c r="AK66" s="68" t="str">
        <f t="shared" si="34"/>
        <v xml:space="preserve"> </v>
      </c>
      <c r="AL66" s="68" t="str">
        <f t="shared" si="36"/>
        <v xml:space="preserve"> </v>
      </c>
      <c r="AM66" s="67" t="str">
        <f t="shared" si="38"/>
        <v xml:space="preserve"> </v>
      </c>
      <c r="AN66" s="67" t="str">
        <f t="shared" si="40"/>
        <v xml:space="preserve"> </v>
      </c>
      <c r="AO66" s="68" t="str">
        <f t="shared" si="42"/>
        <v xml:space="preserve"> </v>
      </c>
      <c r="AP66" s="68" t="str">
        <f t="shared" si="44"/>
        <v xml:space="preserve"> </v>
      </c>
      <c r="AQ66" s="67" t="str">
        <f t="shared" si="46"/>
        <v xml:space="preserve"> </v>
      </c>
      <c r="AR66" s="67" t="str">
        <f t="shared" si="48"/>
        <v xml:space="preserve"> </v>
      </c>
      <c r="AS66" s="62" t="str">
        <f t="shared" si="50"/>
        <v xml:space="preserve"> </v>
      </c>
      <c r="AT66" s="61">
        <f t="shared" si="9"/>
        <v>0</v>
      </c>
      <c r="AU66" s="39">
        <f t="shared" si="17"/>
        <v>-2500000000.0000005</v>
      </c>
      <c r="AW66" s="3">
        <f t="shared" si="18"/>
        <v>0</v>
      </c>
      <c r="AX66" s="63">
        <f t="shared" si="10"/>
        <v>7500</v>
      </c>
      <c r="AY66" s="63">
        <f t="shared" si="21"/>
        <v>7500</v>
      </c>
      <c r="AZ66" s="63">
        <f t="shared" si="24"/>
        <v>7500</v>
      </c>
      <c r="BA66" s="63">
        <f t="shared" si="27"/>
        <v>7500</v>
      </c>
      <c r="BB66" s="63">
        <f t="shared" si="30"/>
        <v>7500</v>
      </c>
      <c r="BC66" s="64">
        <f t="shared" si="11"/>
        <v>37500</v>
      </c>
    </row>
    <row r="67" spans="2:55" x14ac:dyDescent="0.25">
      <c r="B67" s="55" t="s">
        <v>24</v>
      </c>
      <c r="C67" s="52">
        <f t="shared" si="12"/>
        <v>46934</v>
      </c>
      <c r="D67" s="36">
        <f t="shared" si="13"/>
        <v>54</v>
      </c>
      <c r="E67" s="53">
        <f t="shared" si="1"/>
        <v>2140187.0447116783</v>
      </c>
      <c r="F67" s="53" t="str">
        <f t="shared" si="4"/>
        <v xml:space="preserve"> </v>
      </c>
      <c r="G67" s="53" t="str">
        <f t="shared" si="2"/>
        <v xml:space="preserve"> </v>
      </c>
      <c r="H67" s="54">
        <f t="shared" si="5"/>
        <v>0</v>
      </c>
      <c r="I67" s="55" t="str">
        <f t="shared" si="14"/>
        <v xml:space="preserve"> </v>
      </c>
      <c r="K67" s="56" t="str">
        <f t="shared" si="3"/>
        <v>year5</v>
      </c>
      <c r="L67" s="62" t="str">
        <f t="shared" si="6"/>
        <v xml:space="preserve"> </v>
      </c>
      <c r="M67" s="62" t="str">
        <f t="shared" si="15"/>
        <v xml:space="preserve"> </v>
      </c>
      <c r="N67" s="65" t="str">
        <f t="shared" si="19"/>
        <v xml:space="preserve"> </v>
      </c>
      <c r="O67" s="65" t="str">
        <f t="shared" si="22"/>
        <v xml:space="preserve"> </v>
      </c>
      <c r="P67" s="62" t="str">
        <f t="shared" si="25"/>
        <v xml:space="preserve"> </v>
      </c>
      <c r="Q67" s="62" t="str">
        <f t="shared" si="28"/>
        <v xml:space="preserve"> </v>
      </c>
      <c r="R67" s="65" t="str">
        <f t="shared" si="31"/>
        <v xml:space="preserve"> </v>
      </c>
      <c r="S67" s="65" t="str">
        <f t="shared" si="33"/>
        <v xml:space="preserve"> </v>
      </c>
      <c r="T67" s="62" t="str">
        <f t="shared" si="35"/>
        <v xml:space="preserve"> </v>
      </c>
      <c r="U67" s="62" t="str">
        <f t="shared" si="37"/>
        <v xml:space="preserve"> </v>
      </c>
      <c r="V67" s="65" t="str">
        <f t="shared" si="39"/>
        <v xml:space="preserve"> </v>
      </c>
      <c r="W67" s="65" t="str">
        <f t="shared" si="41"/>
        <v xml:space="preserve"> </v>
      </c>
      <c r="X67" s="62" t="str">
        <f t="shared" si="43"/>
        <v xml:space="preserve"> </v>
      </c>
      <c r="Y67" s="62" t="str">
        <f t="shared" si="45"/>
        <v xml:space="preserve"> </v>
      </c>
      <c r="Z67" s="65" t="str">
        <f t="shared" si="47"/>
        <v xml:space="preserve"> </v>
      </c>
      <c r="AA67" s="70" t="str">
        <f t="shared" si="49"/>
        <v xml:space="preserve"> </v>
      </c>
      <c r="AB67" s="39">
        <f t="shared" si="7"/>
        <v>0</v>
      </c>
      <c r="AD67" s="68" t="str">
        <f t="shared" si="8"/>
        <v xml:space="preserve"> </v>
      </c>
      <c r="AE67" s="68" t="str">
        <f t="shared" si="16"/>
        <v xml:space="preserve"> </v>
      </c>
      <c r="AF67" s="67" t="str">
        <f t="shared" si="20"/>
        <v xml:space="preserve"> </v>
      </c>
      <c r="AG67" s="67" t="str">
        <f t="shared" si="23"/>
        <v xml:space="preserve"> </v>
      </c>
      <c r="AH67" s="68" t="str">
        <f t="shared" si="26"/>
        <v xml:space="preserve"> </v>
      </c>
      <c r="AI67" s="68" t="str">
        <f t="shared" si="29"/>
        <v xml:space="preserve"> </v>
      </c>
      <c r="AJ67" s="67" t="str">
        <f t="shared" si="32"/>
        <v xml:space="preserve"> </v>
      </c>
      <c r="AK67" s="67" t="str">
        <f t="shared" si="34"/>
        <v xml:space="preserve"> </v>
      </c>
      <c r="AL67" s="68" t="str">
        <f t="shared" si="36"/>
        <v xml:space="preserve"> </v>
      </c>
      <c r="AM67" s="68" t="str">
        <f t="shared" si="38"/>
        <v xml:space="preserve"> </v>
      </c>
      <c r="AN67" s="67" t="str">
        <f t="shared" si="40"/>
        <v xml:space="preserve"> </v>
      </c>
      <c r="AO67" s="67" t="str">
        <f t="shared" si="42"/>
        <v xml:space="preserve"> </v>
      </c>
      <c r="AP67" s="68" t="str">
        <f t="shared" si="44"/>
        <v xml:space="preserve"> </v>
      </c>
      <c r="AQ67" s="68" t="str">
        <f t="shared" si="46"/>
        <v xml:space="preserve"> </v>
      </c>
      <c r="AR67" s="67" t="str">
        <f t="shared" si="48"/>
        <v xml:space="preserve"> </v>
      </c>
      <c r="AS67" s="65" t="str">
        <f t="shared" si="50"/>
        <v xml:space="preserve"> </v>
      </c>
      <c r="AT67" s="61">
        <f t="shared" si="9"/>
        <v>0</v>
      </c>
      <c r="AU67" s="39">
        <f t="shared" si="17"/>
        <v>-2500000000.0000005</v>
      </c>
      <c r="AW67" s="3">
        <f t="shared" si="18"/>
        <v>0</v>
      </c>
      <c r="AX67" s="63">
        <f t="shared" si="10"/>
        <v>7500</v>
      </c>
      <c r="AY67" s="63">
        <f t="shared" si="21"/>
        <v>7500</v>
      </c>
      <c r="AZ67" s="63">
        <f t="shared" si="24"/>
        <v>7500</v>
      </c>
      <c r="BA67" s="63">
        <f t="shared" si="27"/>
        <v>7500</v>
      </c>
      <c r="BB67" s="63">
        <f t="shared" si="30"/>
        <v>7500</v>
      </c>
      <c r="BC67" s="64">
        <f t="shared" si="11"/>
        <v>37500</v>
      </c>
    </row>
    <row r="68" spans="2:55" x14ac:dyDescent="0.25">
      <c r="B68" s="55" t="s">
        <v>24</v>
      </c>
      <c r="C68" s="52">
        <f t="shared" si="12"/>
        <v>46965</v>
      </c>
      <c r="D68" s="36">
        <f t="shared" si="13"/>
        <v>55</v>
      </c>
      <c r="E68" s="53">
        <f t="shared" si="1"/>
        <v>2140187.0447116783</v>
      </c>
      <c r="F68" s="53" t="str">
        <f t="shared" si="4"/>
        <v xml:space="preserve"> </v>
      </c>
      <c r="G68" s="53" t="str">
        <f t="shared" si="2"/>
        <v xml:space="preserve"> </v>
      </c>
      <c r="H68" s="54">
        <f t="shared" si="5"/>
        <v>0</v>
      </c>
      <c r="I68" s="55" t="str">
        <f t="shared" si="14"/>
        <v xml:space="preserve"> </v>
      </c>
      <c r="K68" s="56" t="str">
        <f t="shared" si="3"/>
        <v>year5</v>
      </c>
      <c r="L68" s="65" t="str">
        <f t="shared" si="6"/>
        <v xml:space="preserve"> </v>
      </c>
      <c r="M68" s="62" t="str">
        <f t="shared" si="15"/>
        <v xml:space="preserve"> </v>
      </c>
      <c r="N68" s="62" t="str">
        <f t="shared" si="19"/>
        <v xml:space="preserve"> </v>
      </c>
      <c r="O68" s="65" t="str">
        <f t="shared" si="22"/>
        <v xml:space="preserve"> </v>
      </c>
      <c r="P68" s="65" t="str">
        <f t="shared" si="25"/>
        <v xml:space="preserve"> </v>
      </c>
      <c r="Q68" s="62" t="str">
        <f t="shared" si="28"/>
        <v xml:space="preserve"> </v>
      </c>
      <c r="R68" s="62" t="str">
        <f t="shared" si="31"/>
        <v xml:space="preserve"> </v>
      </c>
      <c r="S68" s="65" t="str">
        <f t="shared" si="33"/>
        <v xml:space="preserve"> </v>
      </c>
      <c r="T68" s="65" t="str">
        <f t="shared" si="35"/>
        <v xml:space="preserve"> </v>
      </c>
      <c r="U68" s="62" t="str">
        <f t="shared" si="37"/>
        <v xml:space="preserve"> </v>
      </c>
      <c r="V68" s="62" t="str">
        <f t="shared" si="39"/>
        <v xml:space="preserve"> </v>
      </c>
      <c r="W68" s="65" t="str">
        <f t="shared" si="41"/>
        <v xml:space="preserve"> </v>
      </c>
      <c r="X68" s="65" t="str">
        <f t="shared" si="43"/>
        <v xml:space="preserve"> </v>
      </c>
      <c r="Y68" s="62" t="str">
        <f t="shared" si="45"/>
        <v xml:space="preserve"> </v>
      </c>
      <c r="Z68" s="62" t="str">
        <f t="shared" si="47"/>
        <v xml:space="preserve"> </v>
      </c>
      <c r="AA68" s="70" t="str">
        <f t="shared" si="49"/>
        <v xml:space="preserve"> </v>
      </c>
      <c r="AB68" s="39">
        <f t="shared" si="7"/>
        <v>0</v>
      </c>
      <c r="AD68" s="67" t="str">
        <f t="shared" si="8"/>
        <v xml:space="preserve"> </v>
      </c>
      <c r="AE68" s="68" t="str">
        <f t="shared" si="16"/>
        <v xml:space="preserve"> </v>
      </c>
      <c r="AF68" s="68" t="str">
        <f t="shared" si="20"/>
        <v xml:space="preserve"> </v>
      </c>
      <c r="AG68" s="67" t="str">
        <f t="shared" si="23"/>
        <v xml:space="preserve"> </v>
      </c>
      <c r="AH68" s="67" t="str">
        <f t="shared" si="26"/>
        <v xml:space="preserve"> </v>
      </c>
      <c r="AI68" s="68" t="str">
        <f t="shared" si="29"/>
        <v xml:space="preserve"> </v>
      </c>
      <c r="AJ68" s="68" t="str">
        <f t="shared" si="32"/>
        <v xml:space="preserve"> </v>
      </c>
      <c r="AK68" s="67" t="str">
        <f t="shared" si="34"/>
        <v xml:space="preserve"> </v>
      </c>
      <c r="AL68" s="67" t="str">
        <f t="shared" si="36"/>
        <v xml:space="preserve"> </v>
      </c>
      <c r="AM68" s="68" t="str">
        <f t="shared" si="38"/>
        <v xml:space="preserve"> </v>
      </c>
      <c r="AN68" s="68" t="str">
        <f t="shared" si="40"/>
        <v xml:space="preserve"> </v>
      </c>
      <c r="AO68" s="67" t="str">
        <f t="shared" si="42"/>
        <v xml:space="preserve"> </v>
      </c>
      <c r="AP68" s="67" t="str">
        <f t="shared" si="44"/>
        <v xml:space="preserve"> </v>
      </c>
      <c r="AQ68" s="68" t="str">
        <f t="shared" si="46"/>
        <v xml:space="preserve"> </v>
      </c>
      <c r="AR68" s="68" t="str">
        <f t="shared" si="48"/>
        <v xml:space="preserve"> </v>
      </c>
      <c r="AS68" s="65" t="str">
        <f t="shared" si="50"/>
        <v xml:space="preserve"> </v>
      </c>
      <c r="AT68" s="61">
        <f t="shared" si="9"/>
        <v>0</v>
      </c>
      <c r="AU68" s="39">
        <f t="shared" si="17"/>
        <v>-2500000000.0000005</v>
      </c>
      <c r="AW68" s="3">
        <f t="shared" si="18"/>
        <v>0</v>
      </c>
      <c r="AX68" s="63">
        <f t="shared" si="10"/>
        <v>7500</v>
      </c>
      <c r="AY68" s="63">
        <f t="shared" si="21"/>
        <v>7500</v>
      </c>
      <c r="AZ68" s="63">
        <f t="shared" si="24"/>
        <v>7500</v>
      </c>
      <c r="BA68" s="63">
        <f t="shared" si="27"/>
        <v>7500</v>
      </c>
      <c r="BB68" s="63">
        <f t="shared" si="30"/>
        <v>7500</v>
      </c>
      <c r="BC68" s="64">
        <f t="shared" si="11"/>
        <v>37500</v>
      </c>
    </row>
    <row r="69" spans="2:55" x14ac:dyDescent="0.25">
      <c r="B69" s="55" t="s">
        <v>24</v>
      </c>
      <c r="C69" s="52">
        <f t="shared" si="12"/>
        <v>46996</v>
      </c>
      <c r="D69" s="36">
        <f t="shared" si="13"/>
        <v>56</v>
      </c>
      <c r="E69" s="53">
        <f t="shared" si="1"/>
        <v>2140187.0447116783</v>
      </c>
      <c r="F69" s="53" t="str">
        <f t="shared" si="4"/>
        <v xml:space="preserve"> </v>
      </c>
      <c r="G69" s="53" t="str">
        <f t="shared" si="2"/>
        <v xml:space="preserve"> </v>
      </c>
      <c r="H69" s="54">
        <f t="shared" si="5"/>
        <v>0</v>
      </c>
      <c r="I69" s="55" t="str">
        <f t="shared" si="14"/>
        <v xml:space="preserve"> </v>
      </c>
      <c r="K69" s="56" t="str">
        <f t="shared" si="3"/>
        <v>year5</v>
      </c>
      <c r="L69" s="65" t="str">
        <f t="shared" si="6"/>
        <v xml:space="preserve"> </v>
      </c>
      <c r="M69" s="65" t="str">
        <f t="shared" si="15"/>
        <v xml:space="preserve"> </v>
      </c>
      <c r="N69" s="62" t="str">
        <f t="shared" si="19"/>
        <v xml:space="preserve"> </v>
      </c>
      <c r="O69" s="62" t="str">
        <f t="shared" si="22"/>
        <v xml:space="preserve"> </v>
      </c>
      <c r="P69" s="65" t="str">
        <f t="shared" si="25"/>
        <v xml:space="preserve"> </v>
      </c>
      <c r="Q69" s="65" t="str">
        <f t="shared" si="28"/>
        <v xml:space="preserve"> </v>
      </c>
      <c r="R69" s="62" t="str">
        <f t="shared" si="31"/>
        <v xml:space="preserve"> </v>
      </c>
      <c r="S69" s="62" t="str">
        <f t="shared" si="33"/>
        <v xml:space="preserve"> </v>
      </c>
      <c r="T69" s="65" t="str">
        <f t="shared" si="35"/>
        <v xml:space="preserve"> </v>
      </c>
      <c r="U69" s="65" t="str">
        <f t="shared" si="37"/>
        <v xml:space="preserve"> </v>
      </c>
      <c r="V69" s="62" t="str">
        <f t="shared" si="39"/>
        <v xml:space="preserve"> </v>
      </c>
      <c r="W69" s="62" t="str">
        <f t="shared" si="41"/>
        <v xml:space="preserve"> </v>
      </c>
      <c r="X69" s="65" t="str">
        <f t="shared" si="43"/>
        <v xml:space="preserve"> </v>
      </c>
      <c r="Y69" s="65" t="str">
        <f t="shared" si="45"/>
        <v xml:space="preserve"> </v>
      </c>
      <c r="Z69" s="62" t="str">
        <f t="shared" si="47"/>
        <v xml:space="preserve"> </v>
      </c>
      <c r="AA69" s="69" t="str">
        <f t="shared" si="49"/>
        <v xml:space="preserve"> </v>
      </c>
      <c r="AB69" s="39">
        <f t="shared" si="7"/>
        <v>0</v>
      </c>
      <c r="AD69" s="67" t="str">
        <f t="shared" si="8"/>
        <v xml:space="preserve"> </v>
      </c>
      <c r="AE69" s="67" t="str">
        <f t="shared" si="16"/>
        <v xml:space="preserve"> </v>
      </c>
      <c r="AF69" s="68" t="str">
        <f t="shared" si="20"/>
        <v xml:space="preserve"> </v>
      </c>
      <c r="AG69" s="68" t="str">
        <f t="shared" si="23"/>
        <v xml:space="preserve"> </v>
      </c>
      <c r="AH69" s="67" t="str">
        <f t="shared" si="26"/>
        <v xml:space="preserve"> </v>
      </c>
      <c r="AI69" s="67" t="str">
        <f t="shared" si="29"/>
        <v xml:space="preserve"> </v>
      </c>
      <c r="AJ69" s="68" t="str">
        <f t="shared" si="32"/>
        <v xml:space="preserve"> </v>
      </c>
      <c r="AK69" s="68" t="str">
        <f t="shared" si="34"/>
        <v xml:space="preserve"> </v>
      </c>
      <c r="AL69" s="67" t="str">
        <f t="shared" si="36"/>
        <v xml:space="preserve"> </v>
      </c>
      <c r="AM69" s="67" t="str">
        <f t="shared" si="38"/>
        <v xml:space="preserve"> </v>
      </c>
      <c r="AN69" s="68" t="str">
        <f t="shared" si="40"/>
        <v xml:space="preserve"> </v>
      </c>
      <c r="AO69" s="68" t="str">
        <f t="shared" si="42"/>
        <v xml:space="preserve"> </v>
      </c>
      <c r="AP69" s="67" t="str">
        <f t="shared" si="44"/>
        <v xml:space="preserve"> </v>
      </c>
      <c r="AQ69" s="67" t="str">
        <f t="shared" si="46"/>
        <v xml:space="preserve"> </v>
      </c>
      <c r="AR69" s="68" t="str">
        <f t="shared" si="48"/>
        <v xml:space="preserve"> </v>
      </c>
      <c r="AS69" s="62" t="str">
        <f t="shared" si="50"/>
        <v xml:space="preserve"> </v>
      </c>
      <c r="AT69" s="61">
        <f t="shared" si="9"/>
        <v>0</v>
      </c>
      <c r="AU69" s="39">
        <f t="shared" si="17"/>
        <v>-2500000000.0000005</v>
      </c>
      <c r="AW69" s="3">
        <f t="shared" si="18"/>
        <v>0</v>
      </c>
      <c r="AX69" s="63">
        <f t="shared" si="10"/>
        <v>7500</v>
      </c>
      <c r="AY69" s="63">
        <f t="shared" si="21"/>
        <v>7500</v>
      </c>
      <c r="AZ69" s="63">
        <f t="shared" si="24"/>
        <v>7500</v>
      </c>
      <c r="BA69" s="63">
        <f t="shared" si="27"/>
        <v>7500</v>
      </c>
      <c r="BB69" s="63">
        <f t="shared" si="30"/>
        <v>7500</v>
      </c>
      <c r="BC69" s="64">
        <f t="shared" si="11"/>
        <v>37500</v>
      </c>
    </row>
    <row r="70" spans="2:55" x14ac:dyDescent="0.25">
      <c r="B70" s="55" t="s">
        <v>24</v>
      </c>
      <c r="C70" s="52">
        <f t="shared" si="12"/>
        <v>47026</v>
      </c>
      <c r="D70" s="36">
        <f t="shared" si="13"/>
        <v>57</v>
      </c>
      <c r="E70" s="53">
        <f t="shared" si="1"/>
        <v>2140187.0447116783</v>
      </c>
      <c r="F70" s="53" t="str">
        <f t="shared" si="4"/>
        <v xml:space="preserve"> </v>
      </c>
      <c r="G70" s="53" t="str">
        <f t="shared" si="2"/>
        <v xml:space="preserve"> </v>
      </c>
      <c r="H70" s="54">
        <f t="shared" si="5"/>
        <v>0</v>
      </c>
      <c r="I70" s="55" t="str">
        <f t="shared" si="14"/>
        <v xml:space="preserve"> </v>
      </c>
      <c r="K70" s="56" t="str">
        <f t="shared" si="3"/>
        <v>year5</v>
      </c>
      <c r="L70" s="62" t="str">
        <f t="shared" si="6"/>
        <v xml:space="preserve"> </v>
      </c>
      <c r="M70" s="65" t="str">
        <f t="shared" si="15"/>
        <v xml:space="preserve"> </v>
      </c>
      <c r="N70" s="65" t="str">
        <f t="shared" si="19"/>
        <v xml:space="preserve"> </v>
      </c>
      <c r="O70" s="62" t="str">
        <f t="shared" si="22"/>
        <v xml:space="preserve"> </v>
      </c>
      <c r="P70" s="62" t="str">
        <f t="shared" si="25"/>
        <v xml:space="preserve"> </v>
      </c>
      <c r="Q70" s="65" t="str">
        <f t="shared" si="28"/>
        <v xml:space="preserve"> </v>
      </c>
      <c r="R70" s="65" t="str">
        <f t="shared" si="31"/>
        <v xml:space="preserve"> </v>
      </c>
      <c r="S70" s="62" t="str">
        <f t="shared" si="33"/>
        <v xml:space="preserve"> </v>
      </c>
      <c r="T70" s="62" t="str">
        <f t="shared" si="35"/>
        <v xml:space="preserve"> </v>
      </c>
      <c r="U70" s="65" t="str">
        <f t="shared" si="37"/>
        <v xml:space="preserve"> </v>
      </c>
      <c r="V70" s="65" t="str">
        <f t="shared" si="39"/>
        <v xml:space="preserve"> </v>
      </c>
      <c r="W70" s="62" t="str">
        <f t="shared" si="41"/>
        <v xml:space="preserve"> </v>
      </c>
      <c r="X70" s="62" t="str">
        <f t="shared" si="43"/>
        <v xml:space="preserve"> </v>
      </c>
      <c r="Y70" s="65" t="str">
        <f t="shared" si="45"/>
        <v xml:space="preserve"> </v>
      </c>
      <c r="Z70" s="65" t="str">
        <f t="shared" si="47"/>
        <v xml:space="preserve"> </v>
      </c>
      <c r="AA70" s="69" t="str">
        <f t="shared" si="49"/>
        <v xml:space="preserve"> </v>
      </c>
      <c r="AB70" s="39">
        <f t="shared" si="7"/>
        <v>0</v>
      </c>
      <c r="AD70" s="68" t="str">
        <f t="shared" si="8"/>
        <v xml:space="preserve"> </v>
      </c>
      <c r="AE70" s="67" t="str">
        <f t="shared" si="16"/>
        <v xml:space="preserve"> </v>
      </c>
      <c r="AF70" s="67" t="str">
        <f t="shared" si="20"/>
        <v xml:space="preserve"> </v>
      </c>
      <c r="AG70" s="68" t="str">
        <f t="shared" si="23"/>
        <v xml:space="preserve"> </v>
      </c>
      <c r="AH70" s="68" t="str">
        <f t="shared" si="26"/>
        <v xml:space="preserve"> </v>
      </c>
      <c r="AI70" s="67" t="str">
        <f t="shared" si="29"/>
        <v xml:space="preserve"> </v>
      </c>
      <c r="AJ70" s="67" t="str">
        <f t="shared" si="32"/>
        <v xml:space="preserve"> </v>
      </c>
      <c r="AK70" s="68" t="str">
        <f t="shared" si="34"/>
        <v xml:space="preserve"> </v>
      </c>
      <c r="AL70" s="68" t="str">
        <f t="shared" si="36"/>
        <v xml:space="preserve"> </v>
      </c>
      <c r="AM70" s="67" t="str">
        <f t="shared" si="38"/>
        <v xml:space="preserve"> </v>
      </c>
      <c r="AN70" s="67" t="str">
        <f t="shared" si="40"/>
        <v xml:space="preserve"> </v>
      </c>
      <c r="AO70" s="68" t="str">
        <f t="shared" si="42"/>
        <v xml:space="preserve"> </v>
      </c>
      <c r="AP70" s="68" t="str">
        <f t="shared" si="44"/>
        <v xml:space="preserve"> </v>
      </c>
      <c r="AQ70" s="67" t="str">
        <f t="shared" si="46"/>
        <v xml:space="preserve"> </v>
      </c>
      <c r="AR70" s="67" t="str">
        <f t="shared" si="48"/>
        <v xml:space="preserve"> </v>
      </c>
      <c r="AS70" s="62" t="str">
        <f t="shared" si="50"/>
        <v xml:space="preserve"> </v>
      </c>
      <c r="AT70" s="61">
        <f t="shared" si="9"/>
        <v>0</v>
      </c>
      <c r="AU70" s="39">
        <f t="shared" si="17"/>
        <v>-2500000000.0000005</v>
      </c>
      <c r="AW70" s="3">
        <f t="shared" si="18"/>
        <v>0</v>
      </c>
      <c r="AX70" s="63">
        <f t="shared" si="10"/>
        <v>7500</v>
      </c>
      <c r="AY70" s="63">
        <f t="shared" si="21"/>
        <v>7500</v>
      </c>
      <c r="AZ70" s="63">
        <f t="shared" si="24"/>
        <v>7500</v>
      </c>
      <c r="BA70" s="63">
        <f t="shared" si="27"/>
        <v>7500</v>
      </c>
      <c r="BB70" s="63">
        <f t="shared" si="30"/>
        <v>7500</v>
      </c>
      <c r="BC70" s="64">
        <f t="shared" si="11"/>
        <v>37500</v>
      </c>
    </row>
    <row r="71" spans="2:55" x14ac:dyDescent="0.25">
      <c r="B71" s="55" t="s">
        <v>24</v>
      </c>
      <c r="C71" s="52">
        <f t="shared" si="12"/>
        <v>47057</v>
      </c>
      <c r="D71" s="36">
        <f t="shared" si="13"/>
        <v>58</v>
      </c>
      <c r="E71" s="53">
        <f t="shared" si="1"/>
        <v>2140187.0447116783</v>
      </c>
      <c r="F71" s="53" t="str">
        <f t="shared" si="4"/>
        <v xml:space="preserve"> </v>
      </c>
      <c r="G71" s="53" t="str">
        <f t="shared" si="2"/>
        <v xml:space="preserve"> </v>
      </c>
      <c r="H71" s="54">
        <f t="shared" si="5"/>
        <v>0</v>
      </c>
      <c r="I71" s="55" t="str">
        <f t="shared" si="14"/>
        <v xml:space="preserve"> </v>
      </c>
      <c r="K71" s="56" t="str">
        <f t="shared" si="3"/>
        <v>year5</v>
      </c>
      <c r="L71" s="62" t="str">
        <f t="shared" si="6"/>
        <v xml:space="preserve"> </v>
      </c>
      <c r="M71" s="62" t="str">
        <f t="shared" si="15"/>
        <v xml:space="preserve"> </v>
      </c>
      <c r="N71" s="65" t="str">
        <f t="shared" si="19"/>
        <v xml:space="preserve"> </v>
      </c>
      <c r="O71" s="65" t="str">
        <f t="shared" si="22"/>
        <v xml:space="preserve"> </v>
      </c>
      <c r="P71" s="62" t="str">
        <f t="shared" si="25"/>
        <v xml:space="preserve"> </v>
      </c>
      <c r="Q71" s="62" t="str">
        <f t="shared" si="28"/>
        <v xml:space="preserve"> </v>
      </c>
      <c r="R71" s="65" t="str">
        <f t="shared" si="31"/>
        <v xml:space="preserve"> </v>
      </c>
      <c r="S71" s="65" t="str">
        <f t="shared" si="33"/>
        <v xml:space="preserve"> </v>
      </c>
      <c r="T71" s="62" t="str">
        <f t="shared" si="35"/>
        <v xml:space="preserve"> </v>
      </c>
      <c r="U71" s="62" t="str">
        <f t="shared" si="37"/>
        <v xml:space="preserve"> </v>
      </c>
      <c r="V71" s="65" t="str">
        <f t="shared" si="39"/>
        <v xml:space="preserve"> </v>
      </c>
      <c r="W71" s="65" t="str">
        <f t="shared" si="41"/>
        <v xml:space="preserve"> </v>
      </c>
      <c r="X71" s="62" t="str">
        <f t="shared" si="43"/>
        <v xml:space="preserve"> </v>
      </c>
      <c r="Y71" s="62" t="str">
        <f t="shared" si="45"/>
        <v xml:space="preserve"> </v>
      </c>
      <c r="Z71" s="65" t="str">
        <f t="shared" si="47"/>
        <v xml:space="preserve"> </v>
      </c>
      <c r="AA71" s="70" t="str">
        <f t="shared" si="49"/>
        <v xml:space="preserve"> </v>
      </c>
      <c r="AB71" s="39">
        <f t="shared" si="7"/>
        <v>0</v>
      </c>
      <c r="AD71" s="68" t="str">
        <f t="shared" si="8"/>
        <v xml:space="preserve"> </v>
      </c>
      <c r="AE71" s="68" t="str">
        <f t="shared" si="16"/>
        <v xml:space="preserve"> </v>
      </c>
      <c r="AF71" s="67" t="str">
        <f t="shared" si="20"/>
        <v xml:space="preserve"> </v>
      </c>
      <c r="AG71" s="67" t="str">
        <f t="shared" si="23"/>
        <v xml:space="preserve"> </v>
      </c>
      <c r="AH71" s="68" t="str">
        <f t="shared" si="26"/>
        <v xml:space="preserve"> </v>
      </c>
      <c r="AI71" s="68" t="str">
        <f t="shared" si="29"/>
        <v xml:space="preserve"> </v>
      </c>
      <c r="AJ71" s="67" t="str">
        <f t="shared" si="32"/>
        <v xml:space="preserve"> </v>
      </c>
      <c r="AK71" s="67" t="str">
        <f t="shared" si="34"/>
        <v xml:space="preserve"> </v>
      </c>
      <c r="AL71" s="68" t="str">
        <f t="shared" si="36"/>
        <v xml:space="preserve"> </v>
      </c>
      <c r="AM71" s="68" t="str">
        <f t="shared" si="38"/>
        <v xml:space="preserve"> </v>
      </c>
      <c r="AN71" s="67" t="str">
        <f t="shared" si="40"/>
        <v xml:space="preserve"> </v>
      </c>
      <c r="AO71" s="67" t="str">
        <f t="shared" si="42"/>
        <v xml:space="preserve"> </v>
      </c>
      <c r="AP71" s="68" t="str">
        <f t="shared" si="44"/>
        <v xml:space="preserve"> </v>
      </c>
      <c r="AQ71" s="68" t="str">
        <f t="shared" si="46"/>
        <v xml:space="preserve"> </v>
      </c>
      <c r="AR71" s="67" t="str">
        <f t="shared" si="48"/>
        <v xml:space="preserve"> </v>
      </c>
      <c r="AS71" s="65" t="str">
        <f t="shared" si="50"/>
        <v xml:space="preserve"> </v>
      </c>
      <c r="AT71" s="61">
        <f t="shared" si="9"/>
        <v>0</v>
      </c>
      <c r="AU71" s="39">
        <f t="shared" si="17"/>
        <v>-2500000000.0000005</v>
      </c>
      <c r="AW71" s="3">
        <f t="shared" si="18"/>
        <v>0</v>
      </c>
      <c r="AX71" s="63">
        <f t="shared" si="10"/>
        <v>7500</v>
      </c>
      <c r="AY71" s="63">
        <f t="shared" si="21"/>
        <v>7500</v>
      </c>
      <c r="AZ71" s="63">
        <f t="shared" si="24"/>
        <v>7500</v>
      </c>
      <c r="BA71" s="63">
        <f t="shared" si="27"/>
        <v>7500</v>
      </c>
      <c r="BB71" s="63">
        <f t="shared" si="30"/>
        <v>7500</v>
      </c>
      <c r="BC71" s="64">
        <f t="shared" si="11"/>
        <v>37500</v>
      </c>
    </row>
    <row r="72" spans="2:55" x14ac:dyDescent="0.25">
      <c r="B72" s="55" t="s">
        <v>24</v>
      </c>
      <c r="C72" s="52">
        <f t="shared" si="12"/>
        <v>47087</v>
      </c>
      <c r="D72" s="36">
        <f t="shared" si="13"/>
        <v>59</v>
      </c>
      <c r="E72" s="53">
        <f t="shared" si="1"/>
        <v>2140187.0447116783</v>
      </c>
      <c r="F72" s="53" t="str">
        <f t="shared" si="4"/>
        <v xml:space="preserve"> </v>
      </c>
      <c r="G72" s="53" t="str">
        <f t="shared" si="2"/>
        <v xml:space="preserve"> </v>
      </c>
      <c r="H72" s="54">
        <f t="shared" si="5"/>
        <v>0</v>
      </c>
      <c r="I72" s="55" t="str">
        <f t="shared" si="14"/>
        <v xml:space="preserve"> </v>
      </c>
      <c r="K72" s="56" t="str">
        <f t="shared" si="3"/>
        <v>year5</v>
      </c>
      <c r="L72" s="65" t="str">
        <f t="shared" si="6"/>
        <v xml:space="preserve"> </v>
      </c>
      <c r="M72" s="62" t="str">
        <f t="shared" si="15"/>
        <v xml:space="preserve"> </v>
      </c>
      <c r="N72" s="62" t="str">
        <f t="shared" si="19"/>
        <v xml:space="preserve"> </v>
      </c>
      <c r="O72" s="65" t="str">
        <f t="shared" si="22"/>
        <v xml:space="preserve"> </v>
      </c>
      <c r="P72" s="65" t="str">
        <f t="shared" si="25"/>
        <v xml:space="preserve"> </v>
      </c>
      <c r="Q72" s="62" t="str">
        <f t="shared" si="28"/>
        <v xml:space="preserve"> </v>
      </c>
      <c r="R72" s="62" t="str">
        <f t="shared" si="31"/>
        <v xml:space="preserve"> </v>
      </c>
      <c r="S72" s="65" t="str">
        <f t="shared" si="33"/>
        <v xml:space="preserve"> </v>
      </c>
      <c r="T72" s="65" t="str">
        <f t="shared" si="35"/>
        <v xml:space="preserve"> </v>
      </c>
      <c r="U72" s="62" t="str">
        <f t="shared" si="37"/>
        <v xml:space="preserve"> </v>
      </c>
      <c r="V72" s="62" t="str">
        <f t="shared" si="39"/>
        <v xml:space="preserve"> </v>
      </c>
      <c r="W72" s="65" t="str">
        <f t="shared" si="41"/>
        <v xml:space="preserve"> </v>
      </c>
      <c r="X72" s="65" t="str">
        <f t="shared" si="43"/>
        <v xml:space="preserve"> </v>
      </c>
      <c r="Y72" s="62" t="str">
        <f t="shared" si="45"/>
        <v xml:space="preserve"> </v>
      </c>
      <c r="Z72" s="62" t="str">
        <f t="shared" si="47"/>
        <v xml:space="preserve"> </v>
      </c>
      <c r="AA72" s="70" t="str">
        <f t="shared" si="49"/>
        <v xml:space="preserve"> </v>
      </c>
      <c r="AB72" s="39">
        <f t="shared" si="7"/>
        <v>0</v>
      </c>
      <c r="AD72" s="67" t="str">
        <f t="shared" si="8"/>
        <v xml:space="preserve"> </v>
      </c>
      <c r="AE72" s="68" t="str">
        <f t="shared" si="16"/>
        <v xml:space="preserve"> </v>
      </c>
      <c r="AF72" s="68" t="str">
        <f t="shared" si="20"/>
        <v xml:space="preserve"> </v>
      </c>
      <c r="AG72" s="67" t="str">
        <f t="shared" si="23"/>
        <v xml:space="preserve"> </v>
      </c>
      <c r="AH72" s="67" t="str">
        <f t="shared" si="26"/>
        <v xml:space="preserve"> </v>
      </c>
      <c r="AI72" s="68" t="str">
        <f t="shared" si="29"/>
        <v xml:space="preserve"> </v>
      </c>
      <c r="AJ72" s="68" t="str">
        <f t="shared" si="32"/>
        <v xml:space="preserve"> </v>
      </c>
      <c r="AK72" s="67" t="str">
        <f t="shared" si="34"/>
        <v xml:space="preserve"> </v>
      </c>
      <c r="AL72" s="67" t="str">
        <f t="shared" si="36"/>
        <v xml:space="preserve"> </v>
      </c>
      <c r="AM72" s="68" t="str">
        <f t="shared" si="38"/>
        <v xml:space="preserve"> </v>
      </c>
      <c r="AN72" s="68" t="str">
        <f t="shared" si="40"/>
        <v xml:space="preserve"> </v>
      </c>
      <c r="AO72" s="67" t="str">
        <f t="shared" si="42"/>
        <v xml:space="preserve"> </v>
      </c>
      <c r="AP72" s="67" t="str">
        <f t="shared" si="44"/>
        <v xml:space="preserve"> </v>
      </c>
      <c r="AQ72" s="68" t="str">
        <f t="shared" si="46"/>
        <v xml:space="preserve"> </v>
      </c>
      <c r="AR72" s="68" t="str">
        <f t="shared" si="48"/>
        <v xml:space="preserve"> </v>
      </c>
      <c r="AS72" s="65" t="str">
        <f t="shared" si="50"/>
        <v xml:space="preserve"> </v>
      </c>
      <c r="AT72" s="61">
        <f t="shared" si="9"/>
        <v>0</v>
      </c>
      <c r="AU72" s="39">
        <f t="shared" si="17"/>
        <v>-2500000000.0000005</v>
      </c>
      <c r="AW72" s="3">
        <f t="shared" si="18"/>
        <v>0</v>
      </c>
      <c r="AX72" s="63">
        <f t="shared" si="10"/>
        <v>7500</v>
      </c>
      <c r="AY72" s="63">
        <f t="shared" si="21"/>
        <v>7500</v>
      </c>
      <c r="AZ72" s="63">
        <f t="shared" si="24"/>
        <v>7500</v>
      </c>
      <c r="BA72" s="63">
        <f t="shared" si="27"/>
        <v>7500</v>
      </c>
      <c r="BB72" s="63">
        <f t="shared" si="30"/>
        <v>7500</v>
      </c>
      <c r="BC72" s="64">
        <f t="shared" si="11"/>
        <v>37500</v>
      </c>
    </row>
    <row r="73" spans="2:55" s="6" customFormat="1" x14ac:dyDescent="0.25">
      <c r="B73" s="55" t="s">
        <v>24</v>
      </c>
      <c r="C73" s="52">
        <f t="shared" si="12"/>
        <v>47118</v>
      </c>
      <c r="D73" s="36">
        <f t="shared" si="13"/>
        <v>60</v>
      </c>
      <c r="E73" s="71">
        <f t="shared" si="1"/>
        <v>2140187.0447116783</v>
      </c>
      <c r="F73" s="71" t="str">
        <f t="shared" si="4"/>
        <v xml:space="preserve"> </v>
      </c>
      <c r="G73" s="71" t="str">
        <f t="shared" si="2"/>
        <v xml:space="preserve"> </v>
      </c>
      <c r="H73" s="54">
        <f t="shared" si="5"/>
        <v>0</v>
      </c>
      <c r="I73" s="72" t="str">
        <f t="shared" si="14"/>
        <v xml:space="preserve"> </v>
      </c>
      <c r="K73" s="73" t="str">
        <f t="shared" si="3"/>
        <v>year5</v>
      </c>
      <c r="L73" s="74" t="str">
        <f t="shared" si="6"/>
        <v xml:space="preserve"> </v>
      </c>
      <c r="M73" s="74" t="str">
        <f t="shared" si="15"/>
        <v xml:space="preserve"> </v>
      </c>
      <c r="N73" s="75" t="str">
        <f t="shared" si="19"/>
        <v xml:space="preserve"> </v>
      </c>
      <c r="O73" s="75" t="str">
        <f t="shared" si="22"/>
        <v xml:space="preserve"> </v>
      </c>
      <c r="P73" s="74" t="str">
        <f t="shared" si="25"/>
        <v xml:space="preserve"> </v>
      </c>
      <c r="Q73" s="74" t="str">
        <f t="shared" si="28"/>
        <v xml:space="preserve"> </v>
      </c>
      <c r="R73" s="75" t="str">
        <f t="shared" si="31"/>
        <v xml:space="preserve"> </v>
      </c>
      <c r="S73" s="75" t="str">
        <f t="shared" si="33"/>
        <v xml:space="preserve"> </v>
      </c>
      <c r="T73" s="74" t="str">
        <f t="shared" si="35"/>
        <v xml:space="preserve"> </v>
      </c>
      <c r="U73" s="74" t="str">
        <f t="shared" si="37"/>
        <v xml:space="preserve"> </v>
      </c>
      <c r="V73" s="75" t="str">
        <f t="shared" si="39"/>
        <v xml:space="preserve"> </v>
      </c>
      <c r="W73" s="75" t="str">
        <f t="shared" si="41"/>
        <v xml:space="preserve"> </v>
      </c>
      <c r="X73" s="74" t="str">
        <f t="shared" si="43"/>
        <v xml:space="preserve"> </v>
      </c>
      <c r="Y73" s="74" t="str">
        <f t="shared" si="45"/>
        <v xml:space="preserve"> </v>
      </c>
      <c r="Z73" s="75" t="str">
        <f t="shared" si="47"/>
        <v xml:space="preserve"> </v>
      </c>
      <c r="AA73" s="76" t="str">
        <f t="shared" si="49"/>
        <v xml:space="preserve"> </v>
      </c>
      <c r="AB73" s="77">
        <f t="shared" si="7"/>
        <v>0</v>
      </c>
      <c r="AD73" s="78" t="str">
        <f t="shared" si="8"/>
        <v xml:space="preserve"> </v>
      </c>
      <c r="AE73" s="78" t="str">
        <f t="shared" si="16"/>
        <v xml:space="preserve"> </v>
      </c>
      <c r="AF73" s="79" t="str">
        <f t="shared" si="20"/>
        <v xml:space="preserve"> </v>
      </c>
      <c r="AG73" s="79" t="str">
        <f t="shared" si="23"/>
        <v xml:space="preserve"> </v>
      </c>
      <c r="AH73" s="78" t="str">
        <f t="shared" si="26"/>
        <v xml:space="preserve"> </v>
      </c>
      <c r="AI73" s="78" t="str">
        <f t="shared" si="29"/>
        <v xml:space="preserve"> </v>
      </c>
      <c r="AJ73" s="79" t="str">
        <f t="shared" si="32"/>
        <v xml:space="preserve"> </v>
      </c>
      <c r="AK73" s="79" t="str">
        <f t="shared" si="34"/>
        <v xml:space="preserve"> </v>
      </c>
      <c r="AL73" s="78" t="str">
        <f t="shared" si="36"/>
        <v xml:space="preserve"> </v>
      </c>
      <c r="AM73" s="78" t="str">
        <f t="shared" si="38"/>
        <v xml:space="preserve"> </v>
      </c>
      <c r="AN73" s="79" t="str">
        <f t="shared" si="40"/>
        <v xml:space="preserve"> </v>
      </c>
      <c r="AO73" s="79" t="str">
        <f t="shared" si="42"/>
        <v xml:space="preserve"> </v>
      </c>
      <c r="AP73" s="78" t="str">
        <f t="shared" si="44"/>
        <v xml:space="preserve"> </v>
      </c>
      <c r="AQ73" s="78" t="str">
        <f t="shared" si="46"/>
        <v xml:space="preserve"> </v>
      </c>
      <c r="AR73" s="79" t="str">
        <f t="shared" si="48"/>
        <v xml:space="preserve"> </v>
      </c>
      <c r="AS73" s="75" t="str">
        <f t="shared" si="50"/>
        <v xml:space="preserve"> </v>
      </c>
      <c r="AT73" s="80">
        <f t="shared" si="9"/>
        <v>0</v>
      </c>
      <c r="AU73" s="77">
        <f t="shared" si="17"/>
        <v>-2500000000.0000005</v>
      </c>
      <c r="AW73" s="51">
        <f t="shared" si="18"/>
        <v>0</v>
      </c>
      <c r="AX73" s="81">
        <f t="shared" si="10"/>
        <v>7500</v>
      </c>
      <c r="AY73" s="81">
        <f t="shared" si="21"/>
        <v>7500</v>
      </c>
      <c r="AZ73" s="81">
        <f t="shared" si="24"/>
        <v>7500</v>
      </c>
      <c r="BA73" s="81">
        <f t="shared" si="27"/>
        <v>7500</v>
      </c>
      <c r="BB73" s="81">
        <f t="shared" si="30"/>
        <v>7500</v>
      </c>
      <c r="BC73" s="64">
        <f t="shared" si="11"/>
        <v>37500</v>
      </c>
    </row>
    <row r="74" spans="2:55" x14ac:dyDescent="0.25">
      <c r="B74" s="55" t="s">
        <v>25</v>
      </c>
      <c r="C74" s="52">
        <f t="shared" si="12"/>
        <v>47149</v>
      </c>
      <c r="D74" s="36">
        <f t="shared" si="13"/>
        <v>61</v>
      </c>
      <c r="E74" s="53">
        <f t="shared" si="1"/>
        <v>2140187.0447116783</v>
      </c>
      <c r="F74" s="53" t="str">
        <f t="shared" si="4"/>
        <v xml:space="preserve"> </v>
      </c>
      <c r="G74" s="53" t="str">
        <f t="shared" si="2"/>
        <v xml:space="preserve"> </v>
      </c>
      <c r="H74" s="54">
        <f t="shared" si="5"/>
        <v>0</v>
      </c>
      <c r="I74" s="55" t="str">
        <f t="shared" si="14"/>
        <v xml:space="preserve"> </v>
      </c>
      <c r="K74" s="56" t="str">
        <f t="shared" si="3"/>
        <v>year6</v>
      </c>
      <c r="L74" s="62" t="str">
        <f t="shared" si="6"/>
        <v xml:space="preserve"> </v>
      </c>
      <c r="M74" s="65" t="str">
        <f t="shared" si="15"/>
        <v xml:space="preserve"> </v>
      </c>
      <c r="N74" s="65" t="str">
        <f t="shared" si="19"/>
        <v xml:space="preserve"> </v>
      </c>
      <c r="O74" s="62" t="str">
        <f t="shared" si="22"/>
        <v xml:space="preserve"> </v>
      </c>
      <c r="P74" s="62" t="str">
        <f t="shared" si="25"/>
        <v xml:space="preserve"> </v>
      </c>
      <c r="Q74" s="65" t="str">
        <f t="shared" si="28"/>
        <v xml:space="preserve"> </v>
      </c>
      <c r="R74" s="65" t="str">
        <f t="shared" si="31"/>
        <v xml:space="preserve"> </v>
      </c>
      <c r="S74" s="62" t="str">
        <f t="shared" si="33"/>
        <v xml:space="preserve"> </v>
      </c>
      <c r="T74" s="62" t="str">
        <f t="shared" si="35"/>
        <v xml:space="preserve"> </v>
      </c>
      <c r="U74" s="65" t="str">
        <f t="shared" si="37"/>
        <v xml:space="preserve"> </v>
      </c>
      <c r="V74" s="65" t="str">
        <f t="shared" si="39"/>
        <v xml:space="preserve"> </v>
      </c>
      <c r="W74" s="62" t="str">
        <f t="shared" si="41"/>
        <v xml:space="preserve"> </v>
      </c>
      <c r="X74" s="62" t="str">
        <f t="shared" si="43"/>
        <v xml:space="preserve"> </v>
      </c>
      <c r="Y74" s="65" t="str">
        <f t="shared" si="45"/>
        <v xml:space="preserve"> </v>
      </c>
      <c r="Z74" s="65" t="str">
        <f t="shared" si="47"/>
        <v xml:space="preserve"> </v>
      </c>
      <c r="AA74" s="69" t="str">
        <f t="shared" si="49"/>
        <v xml:space="preserve"> </v>
      </c>
      <c r="AB74" s="39">
        <f t="shared" si="7"/>
        <v>0</v>
      </c>
      <c r="AD74" s="68" t="str">
        <f t="shared" si="8"/>
        <v xml:space="preserve"> </v>
      </c>
      <c r="AE74" s="67" t="str">
        <f t="shared" si="16"/>
        <v xml:space="preserve"> </v>
      </c>
      <c r="AF74" s="67" t="str">
        <f t="shared" si="20"/>
        <v xml:space="preserve"> </v>
      </c>
      <c r="AG74" s="68" t="str">
        <f t="shared" si="23"/>
        <v xml:space="preserve"> </v>
      </c>
      <c r="AH74" s="68" t="str">
        <f t="shared" si="26"/>
        <v xml:space="preserve"> </v>
      </c>
      <c r="AI74" s="67" t="str">
        <f t="shared" si="29"/>
        <v xml:space="preserve"> </v>
      </c>
      <c r="AJ74" s="67" t="str">
        <f t="shared" si="32"/>
        <v xml:space="preserve"> </v>
      </c>
      <c r="AK74" s="68" t="str">
        <f t="shared" si="34"/>
        <v xml:space="preserve"> </v>
      </c>
      <c r="AL74" s="68" t="str">
        <f t="shared" si="36"/>
        <v xml:space="preserve"> </v>
      </c>
      <c r="AM74" s="67" t="str">
        <f t="shared" si="38"/>
        <v xml:space="preserve"> </v>
      </c>
      <c r="AN74" s="67" t="str">
        <f t="shared" si="40"/>
        <v xml:space="preserve"> </v>
      </c>
      <c r="AO74" s="68" t="str">
        <f t="shared" si="42"/>
        <v xml:space="preserve"> </v>
      </c>
      <c r="AP74" s="68" t="str">
        <f t="shared" si="44"/>
        <v xml:space="preserve"> </v>
      </c>
      <c r="AQ74" s="67" t="str">
        <f t="shared" si="46"/>
        <v xml:space="preserve"> </v>
      </c>
      <c r="AR74" s="67" t="str">
        <f t="shared" si="48"/>
        <v xml:space="preserve"> </v>
      </c>
      <c r="AS74" s="62" t="str">
        <f t="shared" si="50"/>
        <v xml:space="preserve"> </v>
      </c>
      <c r="AT74" s="61">
        <f t="shared" si="9"/>
        <v>0</v>
      </c>
      <c r="AU74" s="39">
        <f t="shared" si="17"/>
        <v>-2500000000.0000005</v>
      </c>
      <c r="AW74" s="3">
        <f t="shared" si="18"/>
        <v>0</v>
      </c>
      <c r="AX74" s="63">
        <f t="shared" si="10"/>
        <v>7500</v>
      </c>
      <c r="AY74" s="63">
        <f t="shared" si="21"/>
        <v>7500</v>
      </c>
      <c r="AZ74" s="63">
        <f t="shared" si="24"/>
        <v>7500</v>
      </c>
      <c r="BA74" s="63">
        <f t="shared" si="27"/>
        <v>7500</v>
      </c>
      <c r="BB74" s="63">
        <f t="shared" si="30"/>
        <v>7500</v>
      </c>
      <c r="BC74" s="64">
        <f t="shared" si="11"/>
        <v>37500</v>
      </c>
    </row>
    <row r="75" spans="2:55" x14ac:dyDescent="0.25">
      <c r="B75" s="55" t="s">
        <v>25</v>
      </c>
      <c r="C75" s="52">
        <f t="shared" si="12"/>
        <v>47177</v>
      </c>
      <c r="D75" s="36">
        <f t="shared" si="13"/>
        <v>62</v>
      </c>
      <c r="E75" s="53">
        <f t="shared" si="1"/>
        <v>2140187.0447116783</v>
      </c>
      <c r="F75" s="53" t="str">
        <f t="shared" si="4"/>
        <v xml:space="preserve"> </v>
      </c>
      <c r="G75" s="53" t="str">
        <f t="shared" si="2"/>
        <v xml:space="preserve"> </v>
      </c>
      <c r="H75" s="54">
        <f t="shared" si="5"/>
        <v>0</v>
      </c>
      <c r="I75" s="55" t="str">
        <f t="shared" si="14"/>
        <v xml:space="preserve"> </v>
      </c>
      <c r="K75" s="56" t="str">
        <f t="shared" si="3"/>
        <v>year6</v>
      </c>
      <c r="L75" s="62" t="str">
        <f t="shared" si="6"/>
        <v xml:space="preserve"> </v>
      </c>
      <c r="M75" s="62" t="str">
        <f t="shared" si="15"/>
        <v xml:space="preserve"> </v>
      </c>
      <c r="N75" s="65" t="str">
        <f t="shared" si="19"/>
        <v xml:space="preserve"> </v>
      </c>
      <c r="O75" s="65" t="str">
        <f t="shared" si="22"/>
        <v xml:space="preserve"> </v>
      </c>
      <c r="P75" s="62" t="str">
        <f t="shared" si="25"/>
        <v xml:space="preserve"> </v>
      </c>
      <c r="Q75" s="62" t="str">
        <f t="shared" si="28"/>
        <v xml:space="preserve"> </v>
      </c>
      <c r="R75" s="65" t="str">
        <f t="shared" si="31"/>
        <v xml:space="preserve"> </v>
      </c>
      <c r="S75" s="65" t="str">
        <f t="shared" si="33"/>
        <v xml:space="preserve"> </v>
      </c>
      <c r="T75" s="62" t="str">
        <f t="shared" si="35"/>
        <v xml:space="preserve"> </v>
      </c>
      <c r="U75" s="62" t="str">
        <f t="shared" si="37"/>
        <v xml:space="preserve"> </v>
      </c>
      <c r="V75" s="65" t="str">
        <f t="shared" si="39"/>
        <v xml:space="preserve"> </v>
      </c>
      <c r="W75" s="65" t="str">
        <f t="shared" si="41"/>
        <v xml:space="preserve"> </v>
      </c>
      <c r="X75" s="62" t="str">
        <f t="shared" si="43"/>
        <v xml:space="preserve"> </v>
      </c>
      <c r="Y75" s="62" t="str">
        <f t="shared" si="45"/>
        <v xml:space="preserve"> </v>
      </c>
      <c r="Z75" s="65" t="str">
        <f t="shared" si="47"/>
        <v xml:space="preserve"> </v>
      </c>
      <c r="AA75" s="70" t="str">
        <f t="shared" si="49"/>
        <v xml:space="preserve"> </v>
      </c>
      <c r="AB75" s="39">
        <f t="shared" si="7"/>
        <v>0</v>
      </c>
      <c r="AD75" s="68" t="str">
        <f t="shared" si="8"/>
        <v xml:space="preserve"> </v>
      </c>
      <c r="AE75" s="68" t="str">
        <f t="shared" si="16"/>
        <v xml:space="preserve"> </v>
      </c>
      <c r="AF75" s="67" t="str">
        <f t="shared" si="20"/>
        <v xml:space="preserve"> </v>
      </c>
      <c r="AG75" s="67" t="str">
        <f t="shared" si="23"/>
        <v xml:space="preserve"> </v>
      </c>
      <c r="AH75" s="68" t="str">
        <f t="shared" si="26"/>
        <v xml:space="preserve"> </v>
      </c>
      <c r="AI75" s="68" t="str">
        <f t="shared" si="29"/>
        <v xml:space="preserve"> </v>
      </c>
      <c r="AJ75" s="67" t="str">
        <f t="shared" si="32"/>
        <v xml:space="preserve"> </v>
      </c>
      <c r="AK75" s="67" t="str">
        <f t="shared" si="34"/>
        <v xml:space="preserve"> </v>
      </c>
      <c r="AL75" s="68" t="str">
        <f t="shared" si="36"/>
        <v xml:space="preserve"> </v>
      </c>
      <c r="AM75" s="68" t="str">
        <f t="shared" si="38"/>
        <v xml:space="preserve"> </v>
      </c>
      <c r="AN75" s="67" t="str">
        <f t="shared" si="40"/>
        <v xml:space="preserve"> </v>
      </c>
      <c r="AO75" s="67" t="str">
        <f t="shared" si="42"/>
        <v xml:space="preserve"> </v>
      </c>
      <c r="AP75" s="68" t="str">
        <f t="shared" si="44"/>
        <v xml:space="preserve"> </v>
      </c>
      <c r="AQ75" s="68" t="str">
        <f t="shared" si="46"/>
        <v xml:space="preserve"> </v>
      </c>
      <c r="AR75" s="67" t="str">
        <f t="shared" si="48"/>
        <v xml:space="preserve"> </v>
      </c>
      <c r="AS75" s="65" t="str">
        <f t="shared" si="50"/>
        <v xml:space="preserve"> </v>
      </c>
      <c r="AT75" s="61">
        <f t="shared" si="9"/>
        <v>0</v>
      </c>
      <c r="AU75" s="39">
        <f t="shared" si="17"/>
        <v>-2500000000.0000005</v>
      </c>
      <c r="AW75" s="3">
        <f t="shared" si="18"/>
        <v>0</v>
      </c>
      <c r="AX75" s="63">
        <f t="shared" si="10"/>
        <v>7500</v>
      </c>
      <c r="AY75" s="63">
        <f t="shared" si="21"/>
        <v>7500</v>
      </c>
      <c r="AZ75" s="63">
        <f t="shared" si="24"/>
        <v>7500</v>
      </c>
      <c r="BA75" s="63">
        <f t="shared" si="27"/>
        <v>7500</v>
      </c>
      <c r="BB75" s="63">
        <f t="shared" si="30"/>
        <v>7500</v>
      </c>
      <c r="BC75" s="64">
        <f t="shared" si="11"/>
        <v>37500</v>
      </c>
    </row>
    <row r="76" spans="2:55" x14ac:dyDescent="0.25">
      <c r="B76" s="55" t="s">
        <v>25</v>
      </c>
      <c r="C76" s="52">
        <f t="shared" si="12"/>
        <v>47208</v>
      </c>
      <c r="D76" s="36">
        <f t="shared" si="13"/>
        <v>63</v>
      </c>
      <c r="E76" s="53">
        <f t="shared" si="1"/>
        <v>2140187.0447116783</v>
      </c>
      <c r="F76" s="53" t="str">
        <f t="shared" si="4"/>
        <v xml:space="preserve"> </v>
      </c>
      <c r="G76" s="53" t="str">
        <f t="shared" si="2"/>
        <v xml:space="preserve"> </v>
      </c>
      <c r="H76" s="54">
        <f t="shared" si="5"/>
        <v>0</v>
      </c>
      <c r="I76" s="55" t="str">
        <f t="shared" si="14"/>
        <v xml:space="preserve"> </v>
      </c>
      <c r="K76" s="56" t="str">
        <f t="shared" si="3"/>
        <v>year6</v>
      </c>
      <c r="L76" s="65" t="str">
        <f t="shared" si="6"/>
        <v xml:space="preserve"> </v>
      </c>
      <c r="M76" s="62" t="str">
        <f t="shared" si="15"/>
        <v xml:space="preserve"> </v>
      </c>
      <c r="N76" s="62" t="str">
        <f t="shared" si="19"/>
        <v xml:space="preserve"> </v>
      </c>
      <c r="O76" s="65" t="str">
        <f t="shared" si="22"/>
        <v xml:space="preserve"> </v>
      </c>
      <c r="P76" s="65" t="str">
        <f t="shared" si="25"/>
        <v xml:space="preserve"> </v>
      </c>
      <c r="Q76" s="62" t="str">
        <f t="shared" si="28"/>
        <v xml:space="preserve"> </v>
      </c>
      <c r="R76" s="62" t="str">
        <f t="shared" si="31"/>
        <v xml:space="preserve"> </v>
      </c>
      <c r="S76" s="65" t="str">
        <f t="shared" si="33"/>
        <v xml:space="preserve"> </v>
      </c>
      <c r="T76" s="65" t="str">
        <f t="shared" si="35"/>
        <v xml:space="preserve"> </v>
      </c>
      <c r="U76" s="62" t="str">
        <f t="shared" si="37"/>
        <v xml:space="preserve"> </v>
      </c>
      <c r="V76" s="62" t="str">
        <f t="shared" si="39"/>
        <v xml:space="preserve"> </v>
      </c>
      <c r="W76" s="65" t="str">
        <f t="shared" si="41"/>
        <v xml:space="preserve"> </v>
      </c>
      <c r="X76" s="65" t="str">
        <f t="shared" si="43"/>
        <v xml:space="preserve"> </v>
      </c>
      <c r="Y76" s="62" t="str">
        <f t="shared" si="45"/>
        <v xml:space="preserve"> </v>
      </c>
      <c r="Z76" s="62" t="str">
        <f t="shared" si="47"/>
        <v xml:space="preserve"> </v>
      </c>
      <c r="AA76" s="70" t="str">
        <f t="shared" si="49"/>
        <v xml:space="preserve"> </v>
      </c>
      <c r="AB76" s="39">
        <f t="shared" si="7"/>
        <v>0</v>
      </c>
      <c r="AD76" s="67" t="str">
        <f t="shared" si="8"/>
        <v xml:space="preserve"> </v>
      </c>
      <c r="AE76" s="68" t="str">
        <f t="shared" si="16"/>
        <v xml:space="preserve"> </v>
      </c>
      <c r="AF76" s="68" t="str">
        <f t="shared" si="20"/>
        <v xml:space="preserve"> </v>
      </c>
      <c r="AG76" s="67" t="str">
        <f t="shared" si="23"/>
        <v xml:space="preserve"> </v>
      </c>
      <c r="AH76" s="67" t="str">
        <f t="shared" si="26"/>
        <v xml:space="preserve"> </v>
      </c>
      <c r="AI76" s="68" t="str">
        <f t="shared" si="29"/>
        <v xml:space="preserve"> </v>
      </c>
      <c r="AJ76" s="68" t="str">
        <f t="shared" si="32"/>
        <v xml:space="preserve"> </v>
      </c>
      <c r="AK76" s="67" t="str">
        <f t="shared" si="34"/>
        <v xml:space="preserve"> </v>
      </c>
      <c r="AL76" s="67" t="str">
        <f t="shared" si="36"/>
        <v xml:space="preserve"> </v>
      </c>
      <c r="AM76" s="68" t="str">
        <f t="shared" si="38"/>
        <v xml:space="preserve"> </v>
      </c>
      <c r="AN76" s="68" t="str">
        <f t="shared" si="40"/>
        <v xml:space="preserve"> </v>
      </c>
      <c r="AO76" s="67" t="str">
        <f t="shared" si="42"/>
        <v xml:space="preserve"> </v>
      </c>
      <c r="AP76" s="67" t="str">
        <f t="shared" si="44"/>
        <v xml:space="preserve"> </v>
      </c>
      <c r="AQ76" s="68" t="str">
        <f t="shared" si="46"/>
        <v xml:space="preserve"> </v>
      </c>
      <c r="AR76" s="68" t="str">
        <f t="shared" si="48"/>
        <v xml:space="preserve"> </v>
      </c>
      <c r="AS76" s="65" t="str">
        <f t="shared" si="50"/>
        <v xml:space="preserve"> </v>
      </c>
      <c r="AT76" s="61">
        <f t="shared" si="9"/>
        <v>0</v>
      </c>
      <c r="AU76" s="39">
        <f t="shared" si="17"/>
        <v>-2500000000.0000005</v>
      </c>
      <c r="AW76" s="3">
        <f t="shared" si="18"/>
        <v>0</v>
      </c>
      <c r="AX76" s="63">
        <f t="shared" si="10"/>
        <v>7500</v>
      </c>
      <c r="AY76" s="63">
        <f t="shared" si="21"/>
        <v>7500</v>
      </c>
      <c r="AZ76" s="63">
        <f t="shared" si="24"/>
        <v>7500</v>
      </c>
      <c r="BA76" s="63">
        <f t="shared" si="27"/>
        <v>7500</v>
      </c>
      <c r="BB76" s="63">
        <f t="shared" si="30"/>
        <v>7500</v>
      </c>
      <c r="BC76" s="64">
        <f t="shared" si="11"/>
        <v>37500</v>
      </c>
    </row>
    <row r="77" spans="2:55" x14ac:dyDescent="0.25">
      <c r="B77" s="55" t="s">
        <v>25</v>
      </c>
      <c r="C77" s="52">
        <f t="shared" si="12"/>
        <v>47238</v>
      </c>
      <c r="D77" s="36">
        <f t="shared" si="13"/>
        <v>64</v>
      </c>
      <c r="E77" s="53">
        <f t="shared" si="1"/>
        <v>2140187.0447116783</v>
      </c>
      <c r="F77" s="53" t="str">
        <f t="shared" si="4"/>
        <v xml:space="preserve"> </v>
      </c>
      <c r="G77" s="53" t="str">
        <f t="shared" si="2"/>
        <v xml:space="preserve"> </v>
      </c>
      <c r="H77" s="54">
        <f t="shared" si="5"/>
        <v>0</v>
      </c>
      <c r="I77" s="55" t="str">
        <f t="shared" si="14"/>
        <v xml:space="preserve"> </v>
      </c>
      <c r="K77" s="56" t="str">
        <f t="shared" si="3"/>
        <v>year6</v>
      </c>
      <c r="L77" s="65" t="str">
        <f t="shared" si="6"/>
        <v xml:space="preserve"> </v>
      </c>
      <c r="M77" s="65" t="str">
        <f t="shared" si="15"/>
        <v xml:space="preserve"> </v>
      </c>
      <c r="N77" s="62" t="str">
        <f t="shared" si="19"/>
        <v xml:space="preserve"> </v>
      </c>
      <c r="O77" s="62" t="str">
        <f t="shared" si="22"/>
        <v xml:space="preserve"> </v>
      </c>
      <c r="P77" s="65" t="str">
        <f t="shared" si="25"/>
        <v xml:space="preserve"> </v>
      </c>
      <c r="Q77" s="65" t="str">
        <f t="shared" si="28"/>
        <v xml:space="preserve"> </v>
      </c>
      <c r="R77" s="62" t="str">
        <f t="shared" si="31"/>
        <v xml:space="preserve"> </v>
      </c>
      <c r="S77" s="62" t="str">
        <f t="shared" si="33"/>
        <v xml:space="preserve"> </v>
      </c>
      <c r="T77" s="65" t="str">
        <f t="shared" si="35"/>
        <v xml:space="preserve"> </v>
      </c>
      <c r="U77" s="65" t="str">
        <f t="shared" si="37"/>
        <v xml:space="preserve"> </v>
      </c>
      <c r="V77" s="62" t="str">
        <f t="shared" si="39"/>
        <v xml:space="preserve"> </v>
      </c>
      <c r="W77" s="62" t="str">
        <f t="shared" si="41"/>
        <v xml:space="preserve"> </v>
      </c>
      <c r="X77" s="65" t="str">
        <f t="shared" si="43"/>
        <v xml:space="preserve"> </v>
      </c>
      <c r="Y77" s="65" t="str">
        <f t="shared" si="45"/>
        <v xml:space="preserve"> </v>
      </c>
      <c r="Z77" s="62" t="str">
        <f t="shared" si="47"/>
        <v xml:space="preserve"> </v>
      </c>
      <c r="AA77" s="69" t="str">
        <f t="shared" si="49"/>
        <v xml:space="preserve"> </v>
      </c>
      <c r="AB77" s="39">
        <f t="shared" si="7"/>
        <v>0</v>
      </c>
      <c r="AD77" s="67" t="str">
        <f t="shared" si="8"/>
        <v xml:space="preserve"> </v>
      </c>
      <c r="AE77" s="67" t="str">
        <f t="shared" si="16"/>
        <v xml:space="preserve"> </v>
      </c>
      <c r="AF77" s="68" t="str">
        <f t="shared" si="20"/>
        <v xml:space="preserve"> </v>
      </c>
      <c r="AG77" s="68" t="str">
        <f t="shared" si="23"/>
        <v xml:space="preserve"> </v>
      </c>
      <c r="AH77" s="67" t="str">
        <f t="shared" si="26"/>
        <v xml:space="preserve"> </v>
      </c>
      <c r="AI77" s="67" t="str">
        <f t="shared" si="29"/>
        <v xml:space="preserve"> </v>
      </c>
      <c r="AJ77" s="68" t="str">
        <f t="shared" si="32"/>
        <v xml:space="preserve"> </v>
      </c>
      <c r="AK77" s="68" t="str">
        <f t="shared" si="34"/>
        <v xml:space="preserve"> </v>
      </c>
      <c r="AL77" s="67" t="str">
        <f t="shared" si="36"/>
        <v xml:space="preserve"> </v>
      </c>
      <c r="AM77" s="67" t="str">
        <f t="shared" si="38"/>
        <v xml:space="preserve"> </v>
      </c>
      <c r="AN77" s="68" t="str">
        <f t="shared" si="40"/>
        <v xml:space="preserve"> </v>
      </c>
      <c r="AO77" s="68" t="str">
        <f t="shared" si="42"/>
        <v xml:space="preserve"> </v>
      </c>
      <c r="AP77" s="67" t="str">
        <f t="shared" si="44"/>
        <v xml:space="preserve"> </v>
      </c>
      <c r="AQ77" s="67" t="str">
        <f t="shared" si="46"/>
        <v xml:space="preserve"> </v>
      </c>
      <c r="AR77" s="68" t="str">
        <f t="shared" si="48"/>
        <v xml:space="preserve"> </v>
      </c>
      <c r="AS77" s="62" t="str">
        <f t="shared" si="50"/>
        <v xml:space="preserve"> </v>
      </c>
      <c r="AT77" s="61">
        <f t="shared" si="9"/>
        <v>0</v>
      </c>
      <c r="AU77" s="39">
        <f t="shared" si="17"/>
        <v>-2500000000.0000005</v>
      </c>
      <c r="AW77" s="3">
        <f t="shared" si="18"/>
        <v>0</v>
      </c>
      <c r="AX77" s="63">
        <f t="shared" si="10"/>
        <v>7500</v>
      </c>
      <c r="AY77" s="63">
        <f t="shared" si="21"/>
        <v>7500</v>
      </c>
      <c r="AZ77" s="63">
        <f t="shared" si="24"/>
        <v>7500</v>
      </c>
      <c r="BA77" s="63">
        <f t="shared" si="27"/>
        <v>7500</v>
      </c>
      <c r="BB77" s="63">
        <f t="shared" si="30"/>
        <v>7500</v>
      </c>
      <c r="BC77" s="64">
        <f t="shared" si="11"/>
        <v>37500</v>
      </c>
    </row>
    <row r="78" spans="2:55" x14ac:dyDescent="0.25">
      <c r="B78" s="55" t="s">
        <v>25</v>
      </c>
      <c r="C78" s="52">
        <f t="shared" si="12"/>
        <v>47269</v>
      </c>
      <c r="D78" s="36">
        <f t="shared" si="13"/>
        <v>65</v>
      </c>
      <c r="E78" s="53">
        <f t="shared" ref="E78:E141" si="51">-PMT($C$5,$C$6,$C$7)</f>
        <v>2140187.0447116783</v>
      </c>
      <c r="F78" s="53" t="str">
        <f t="shared" si="4"/>
        <v xml:space="preserve"> </v>
      </c>
      <c r="G78" s="53" t="str">
        <f t="shared" ref="G78:G141" si="52">IFERROR(-PPMT($C$5,D78,$C$6,$C$7)," ")</f>
        <v xml:space="preserve"> </v>
      </c>
      <c r="H78" s="54">
        <f t="shared" si="5"/>
        <v>0</v>
      </c>
      <c r="I78" s="55" t="str">
        <f t="shared" si="14"/>
        <v xml:space="preserve"> </v>
      </c>
      <c r="K78" s="56" t="str">
        <f t="shared" ref="K78:K141" si="53">+B78</f>
        <v>year6</v>
      </c>
      <c r="L78" s="62" t="str">
        <f t="shared" si="6"/>
        <v xml:space="preserve"> </v>
      </c>
      <c r="M78" s="65" t="str">
        <f t="shared" si="15"/>
        <v xml:space="preserve"> </v>
      </c>
      <c r="N78" s="65" t="str">
        <f t="shared" si="19"/>
        <v xml:space="preserve"> </v>
      </c>
      <c r="O78" s="62" t="str">
        <f t="shared" si="22"/>
        <v xml:space="preserve"> </v>
      </c>
      <c r="P78" s="62" t="str">
        <f t="shared" si="25"/>
        <v xml:space="preserve"> </v>
      </c>
      <c r="Q78" s="65" t="str">
        <f t="shared" si="28"/>
        <v xml:space="preserve"> </v>
      </c>
      <c r="R78" s="65" t="str">
        <f t="shared" si="31"/>
        <v xml:space="preserve"> </v>
      </c>
      <c r="S78" s="62" t="str">
        <f t="shared" si="33"/>
        <v xml:space="preserve"> </v>
      </c>
      <c r="T78" s="62" t="str">
        <f t="shared" si="35"/>
        <v xml:space="preserve"> </v>
      </c>
      <c r="U78" s="65" t="str">
        <f t="shared" si="37"/>
        <v xml:space="preserve"> </v>
      </c>
      <c r="V78" s="65" t="str">
        <f t="shared" si="39"/>
        <v xml:space="preserve"> </v>
      </c>
      <c r="W78" s="62" t="str">
        <f t="shared" si="41"/>
        <v xml:space="preserve"> </v>
      </c>
      <c r="X78" s="62" t="str">
        <f t="shared" si="43"/>
        <v xml:space="preserve"> </v>
      </c>
      <c r="Y78" s="65" t="str">
        <f t="shared" si="45"/>
        <v xml:space="preserve"> </v>
      </c>
      <c r="Z78" s="65" t="str">
        <f t="shared" si="47"/>
        <v xml:space="preserve"> </v>
      </c>
      <c r="AA78" s="69" t="str">
        <f t="shared" si="49"/>
        <v xml:space="preserve"> </v>
      </c>
      <c r="AB78" s="39">
        <f t="shared" si="7"/>
        <v>0</v>
      </c>
      <c r="AD78" s="68" t="str">
        <f t="shared" si="8"/>
        <v xml:space="preserve"> </v>
      </c>
      <c r="AE78" s="67" t="str">
        <f t="shared" si="16"/>
        <v xml:space="preserve"> </v>
      </c>
      <c r="AF78" s="67" t="str">
        <f t="shared" si="20"/>
        <v xml:space="preserve"> </v>
      </c>
      <c r="AG78" s="68" t="str">
        <f t="shared" si="23"/>
        <v xml:space="preserve"> </v>
      </c>
      <c r="AH78" s="68" t="str">
        <f t="shared" si="26"/>
        <v xml:space="preserve"> </v>
      </c>
      <c r="AI78" s="67" t="str">
        <f t="shared" si="29"/>
        <v xml:space="preserve"> </v>
      </c>
      <c r="AJ78" s="67" t="str">
        <f t="shared" si="32"/>
        <v xml:space="preserve"> </v>
      </c>
      <c r="AK78" s="68" t="str">
        <f t="shared" si="34"/>
        <v xml:space="preserve"> </v>
      </c>
      <c r="AL78" s="68" t="str">
        <f t="shared" si="36"/>
        <v xml:space="preserve"> </v>
      </c>
      <c r="AM78" s="67" t="str">
        <f t="shared" si="38"/>
        <v xml:space="preserve"> </v>
      </c>
      <c r="AN78" s="67" t="str">
        <f t="shared" si="40"/>
        <v xml:space="preserve"> </v>
      </c>
      <c r="AO78" s="68" t="str">
        <f t="shared" si="42"/>
        <v xml:space="preserve"> </v>
      </c>
      <c r="AP78" s="68" t="str">
        <f t="shared" si="44"/>
        <v xml:space="preserve"> </v>
      </c>
      <c r="AQ78" s="67" t="str">
        <f t="shared" si="46"/>
        <v xml:space="preserve"> </v>
      </c>
      <c r="AR78" s="67" t="str">
        <f t="shared" si="48"/>
        <v xml:space="preserve"> </v>
      </c>
      <c r="AS78" s="62" t="str">
        <f t="shared" si="50"/>
        <v xml:space="preserve"> </v>
      </c>
      <c r="AT78" s="61">
        <f t="shared" si="9"/>
        <v>0</v>
      </c>
      <c r="AU78" s="39">
        <f t="shared" si="17"/>
        <v>-2500000000.0000005</v>
      </c>
      <c r="AW78" s="3">
        <f t="shared" si="18"/>
        <v>0</v>
      </c>
      <c r="AX78" s="63">
        <f t="shared" si="10"/>
        <v>7500</v>
      </c>
      <c r="AY78" s="63">
        <f t="shared" si="21"/>
        <v>7500</v>
      </c>
      <c r="AZ78" s="63">
        <f t="shared" si="24"/>
        <v>7500</v>
      </c>
      <c r="BA78" s="63">
        <f t="shared" si="27"/>
        <v>7500</v>
      </c>
      <c r="BB78" s="63">
        <f t="shared" si="30"/>
        <v>7500</v>
      </c>
      <c r="BC78" s="64">
        <f t="shared" si="11"/>
        <v>37500</v>
      </c>
    </row>
    <row r="79" spans="2:55" x14ac:dyDescent="0.25">
      <c r="B79" s="55" t="s">
        <v>25</v>
      </c>
      <c r="C79" s="52">
        <f t="shared" si="12"/>
        <v>47299</v>
      </c>
      <c r="D79" s="36">
        <f t="shared" si="13"/>
        <v>66</v>
      </c>
      <c r="E79" s="53">
        <f t="shared" si="51"/>
        <v>2140187.0447116783</v>
      </c>
      <c r="F79" s="53" t="str">
        <f t="shared" ref="F79:F142" si="54">IFERROR(-IPMT($C$5,D79,$C$6,$C$7)," ")</f>
        <v xml:space="preserve"> </v>
      </c>
      <c r="G79" s="53" t="str">
        <f t="shared" si="52"/>
        <v xml:space="preserve"> </v>
      </c>
      <c r="H79" s="54">
        <f t="shared" ref="H79:H142" si="55">IFERROR(F79+G79,0)</f>
        <v>0</v>
      </c>
      <c r="I79" s="55" t="str">
        <f t="shared" si="14"/>
        <v xml:space="preserve"> </v>
      </c>
      <c r="K79" s="56" t="str">
        <f t="shared" si="53"/>
        <v>year6</v>
      </c>
      <c r="L79" s="62" t="str">
        <f t="shared" ref="L79:L142" si="56">+IFERROR($L$12*$F79," ")</f>
        <v xml:space="preserve"> </v>
      </c>
      <c r="M79" s="62" t="str">
        <f t="shared" si="15"/>
        <v xml:space="preserve"> </v>
      </c>
      <c r="N79" s="65" t="str">
        <f t="shared" si="19"/>
        <v xml:space="preserve"> </v>
      </c>
      <c r="O79" s="65" t="str">
        <f t="shared" si="22"/>
        <v xml:space="preserve"> </v>
      </c>
      <c r="P79" s="62" t="str">
        <f t="shared" si="25"/>
        <v xml:space="preserve"> </v>
      </c>
      <c r="Q79" s="62" t="str">
        <f t="shared" si="28"/>
        <v xml:space="preserve"> </v>
      </c>
      <c r="R79" s="65" t="str">
        <f t="shared" si="31"/>
        <v xml:space="preserve"> </v>
      </c>
      <c r="S79" s="65" t="str">
        <f t="shared" si="33"/>
        <v xml:space="preserve"> </v>
      </c>
      <c r="T79" s="62" t="str">
        <f t="shared" si="35"/>
        <v xml:space="preserve"> </v>
      </c>
      <c r="U79" s="62" t="str">
        <f t="shared" si="37"/>
        <v xml:space="preserve"> </v>
      </c>
      <c r="V79" s="65" t="str">
        <f t="shared" si="39"/>
        <v xml:space="preserve"> </v>
      </c>
      <c r="W79" s="65" t="str">
        <f t="shared" si="41"/>
        <v xml:space="preserve"> </v>
      </c>
      <c r="X79" s="62" t="str">
        <f t="shared" si="43"/>
        <v xml:space="preserve"> </v>
      </c>
      <c r="Y79" s="62" t="str">
        <f t="shared" si="45"/>
        <v xml:space="preserve"> </v>
      </c>
      <c r="Z79" s="65" t="str">
        <f t="shared" si="47"/>
        <v xml:space="preserve"> </v>
      </c>
      <c r="AA79" s="70" t="str">
        <f t="shared" si="49"/>
        <v xml:space="preserve"> </v>
      </c>
      <c r="AB79" s="39">
        <f t="shared" ref="AB79:AB142" si="57">+SUM(L79:AA79)</f>
        <v>0</v>
      </c>
      <c r="AD79" s="68" t="str">
        <f t="shared" ref="AD79:AD142" si="58">+IFERROR($AD$12*$G79," ")</f>
        <v xml:space="preserve"> </v>
      </c>
      <c r="AE79" s="68" t="str">
        <f t="shared" si="16"/>
        <v xml:space="preserve"> </v>
      </c>
      <c r="AF79" s="67" t="str">
        <f t="shared" si="20"/>
        <v xml:space="preserve"> </v>
      </c>
      <c r="AG79" s="67" t="str">
        <f t="shared" si="23"/>
        <v xml:space="preserve"> </v>
      </c>
      <c r="AH79" s="68" t="str">
        <f t="shared" si="26"/>
        <v xml:space="preserve"> </v>
      </c>
      <c r="AI79" s="68" t="str">
        <f t="shared" si="29"/>
        <v xml:space="preserve"> </v>
      </c>
      <c r="AJ79" s="67" t="str">
        <f t="shared" si="32"/>
        <v xml:space="preserve"> </v>
      </c>
      <c r="AK79" s="67" t="str">
        <f t="shared" si="34"/>
        <v xml:space="preserve"> </v>
      </c>
      <c r="AL79" s="68" t="str">
        <f t="shared" si="36"/>
        <v xml:space="preserve"> </v>
      </c>
      <c r="AM79" s="68" t="str">
        <f t="shared" si="38"/>
        <v xml:space="preserve"> </v>
      </c>
      <c r="AN79" s="67" t="str">
        <f t="shared" si="40"/>
        <v xml:space="preserve"> </v>
      </c>
      <c r="AO79" s="67" t="str">
        <f t="shared" si="42"/>
        <v xml:space="preserve"> </v>
      </c>
      <c r="AP79" s="68" t="str">
        <f t="shared" si="44"/>
        <v xml:space="preserve"> </v>
      </c>
      <c r="AQ79" s="68" t="str">
        <f t="shared" si="46"/>
        <v xml:space="preserve"> </v>
      </c>
      <c r="AR79" s="67" t="str">
        <f t="shared" si="48"/>
        <v xml:space="preserve"> </v>
      </c>
      <c r="AS79" s="65" t="str">
        <f t="shared" si="50"/>
        <v xml:space="preserve"> </v>
      </c>
      <c r="AT79" s="61">
        <f t="shared" ref="AT79:AT142" si="59">+SUM(AD79:AS79)</f>
        <v>0</v>
      </c>
      <c r="AU79" s="39">
        <f t="shared" si="17"/>
        <v>-2500000000.0000005</v>
      </c>
      <c r="AW79" s="3">
        <f t="shared" si="18"/>
        <v>0</v>
      </c>
      <c r="AX79" s="63">
        <f t="shared" ref="AX79:AX142" si="60">+$AX$13*$AV$15</f>
        <v>7500</v>
      </c>
      <c r="AY79" s="63">
        <f t="shared" si="21"/>
        <v>7500</v>
      </c>
      <c r="AZ79" s="63">
        <f t="shared" si="24"/>
        <v>7500</v>
      </c>
      <c r="BA79" s="63">
        <f t="shared" si="27"/>
        <v>7500</v>
      </c>
      <c r="BB79" s="63">
        <f t="shared" si="30"/>
        <v>7500</v>
      </c>
      <c r="BC79" s="64">
        <f t="shared" ref="BC79:BC142" si="61">+SUM(AX79:BB79)</f>
        <v>37500</v>
      </c>
    </row>
    <row r="80" spans="2:55" x14ac:dyDescent="0.25">
      <c r="B80" s="55" t="s">
        <v>25</v>
      </c>
      <c r="C80" s="52">
        <f t="shared" ref="C80:C143" si="62">+EOMONTH(C79,1)</f>
        <v>47330</v>
      </c>
      <c r="D80" s="36">
        <f t="shared" ref="D80:D143" si="63">+D79+1</f>
        <v>67</v>
      </c>
      <c r="E80" s="53">
        <f t="shared" si="51"/>
        <v>2140187.0447116783</v>
      </c>
      <c r="F80" s="53" t="str">
        <f t="shared" si="54"/>
        <v xml:space="preserve"> </v>
      </c>
      <c r="G80" s="53" t="str">
        <f t="shared" si="52"/>
        <v xml:space="preserve"> </v>
      </c>
      <c r="H80" s="54">
        <f t="shared" si="55"/>
        <v>0</v>
      </c>
      <c r="I80" s="55" t="str">
        <f t="shared" ref="I80:I143" si="64">+IFERROR(I79-G80," ")</f>
        <v xml:space="preserve"> </v>
      </c>
      <c r="K80" s="56" t="str">
        <f t="shared" si="53"/>
        <v>year6</v>
      </c>
      <c r="L80" s="62" t="str">
        <f t="shared" si="56"/>
        <v xml:space="preserve"> </v>
      </c>
      <c r="M80" s="62" t="str">
        <f t="shared" ref="M80:M143" si="65">+IFERROR(F79*$M$12," ")</f>
        <v xml:space="preserve"> </v>
      </c>
      <c r="N80" s="62" t="str">
        <f t="shared" si="19"/>
        <v xml:space="preserve"> </v>
      </c>
      <c r="O80" s="65" t="str">
        <f t="shared" si="22"/>
        <v xml:space="preserve"> </v>
      </c>
      <c r="P80" s="65" t="str">
        <f t="shared" si="25"/>
        <v xml:space="preserve"> </v>
      </c>
      <c r="Q80" s="62" t="str">
        <f t="shared" si="28"/>
        <v xml:space="preserve"> </v>
      </c>
      <c r="R80" s="62" t="str">
        <f t="shared" si="31"/>
        <v xml:space="preserve"> </v>
      </c>
      <c r="S80" s="65" t="str">
        <f t="shared" si="33"/>
        <v xml:space="preserve"> </v>
      </c>
      <c r="T80" s="65" t="str">
        <f t="shared" si="35"/>
        <v xml:space="preserve"> </v>
      </c>
      <c r="U80" s="62" t="str">
        <f t="shared" si="37"/>
        <v xml:space="preserve"> </v>
      </c>
      <c r="V80" s="62" t="str">
        <f t="shared" si="39"/>
        <v xml:space="preserve"> </v>
      </c>
      <c r="W80" s="65" t="str">
        <f t="shared" si="41"/>
        <v xml:space="preserve"> </v>
      </c>
      <c r="X80" s="65" t="str">
        <f t="shared" si="43"/>
        <v xml:space="preserve"> </v>
      </c>
      <c r="Y80" s="62" t="str">
        <f t="shared" si="45"/>
        <v xml:space="preserve"> </v>
      </c>
      <c r="Z80" s="62" t="str">
        <f t="shared" si="47"/>
        <v xml:space="preserve"> </v>
      </c>
      <c r="AA80" s="70" t="str">
        <f t="shared" si="49"/>
        <v xml:space="preserve"> </v>
      </c>
      <c r="AB80" s="39">
        <f t="shared" si="57"/>
        <v>0</v>
      </c>
      <c r="AD80" s="68" t="str">
        <f t="shared" si="58"/>
        <v xml:space="preserve"> </v>
      </c>
      <c r="AE80" s="68" t="str">
        <f t="shared" ref="AE80:AE143" si="66">+IFERROR(G79*$AE$12," ")</f>
        <v xml:space="preserve"> </v>
      </c>
      <c r="AF80" s="68" t="str">
        <f t="shared" si="20"/>
        <v xml:space="preserve"> </v>
      </c>
      <c r="AG80" s="67" t="str">
        <f t="shared" si="23"/>
        <v xml:space="preserve"> </v>
      </c>
      <c r="AH80" s="67" t="str">
        <f t="shared" si="26"/>
        <v xml:space="preserve"> </v>
      </c>
      <c r="AI80" s="68" t="str">
        <f t="shared" si="29"/>
        <v xml:space="preserve"> </v>
      </c>
      <c r="AJ80" s="68" t="str">
        <f t="shared" si="32"/>
        <v xml:space="preserve"> </v>
      </c>
      <c r="AK80" s="67" t="str">
        <f t="shared" si="34"/>
        <v xml:space="preserve"> </v>
      </c>
      <c r="AL80" s="67" t="str">
        <f t="shared" si="36"/>
        <v xml:space="preserve"> </v>
      </c>
      <c r="AM80" s="68" t="str">
        <f t="shared" si="38"/>
        <v xml:space="preserve"> </v>
      </c>
      <c r="AN80" s="68" t="str">
        <f t="shared" si="40"/>
        <v xml:space="preserve"> </v>
      </c>
      <c r="AO80" s="67" t="str">
        <f t="shared" si="42"/>
        <v xml:space="preserve"> </v>
      </c>
      <c r="AP80" s="67" t="str">
        <f t="shared" si="44"/>
        <v xml:space="preserve"> </v>
      </c>
      <c r="AQ80" s="68" t="str">
        <f t="shared" si="46"/>
        <v xml:space="preserve"> </v>
      </c>
      <c r="AR80" s="68" t="str">
        <f t="shared" si="48"/>
        <v xml:space="preserve"> </v>
      </c>
      <c r="AS80" s="65" t="str">
        <f t="shared" si="50"/>
        <v xml:space="preserve"> </v>
      </c>
      <c r="AT80" s="61">
        <f t="shared" si="59"/>
        <v>0</v>
      </c>
      <c r="AU80" s="39">
        <f t="shared" ref="AU80:AU143" si="67">+AU79-AT80</f>
        <v>-2500000000.0000005</v>
      </c>
      <c r="AW80" s="3">
        <f t="shared" ref="AW80:AW143" si="68">+AW79*$AV$15</f>
        <v>0</v>
      </c>
      <c r="AX80" s="63">
        <f t="shared" si="60"/>
        <v>7500</v>
      </c>
      <c r="AY80" s="63">
        <f t="shared" si="21"/>
        <v>7500</v>
      </c>
      <c r="AZ80" s="63">
        <f t="shared" si="24"/>
        <v>7500</v>
      </c>
      <c r="BA80" s="63">
        <f t="shared" si="27"/>
        <v>7500</v>
      </c>
      <c r="BB80" s="63">
        <f t="shared" si="30"/>
        <v>7500</v>
      </c>
      <c r="BC80" s="64">
        <f t="shared" si="61"/>
        <v>37500</v>
      </c>
    </row>
    <row r="81" spans="2:55" x14ac:dyDescent="0.25">
      <c r="B81" s="55" t="s">
        <v>25</v>
      </c>
      <c r="C81" s="52">
        <f t="shared" si="62"/>
        <v>47361</v>
      </c>
      <c r="D81" s="36">
        <f t="shared" si="63"/>
        <v>68</v>
      </c>
      <c r="E81" s="53">
        <f t="shared" si="51"/>
        <v>2140187.0447116783</v>
      </c>
      <c r="F81" s="53" t="str">
        <f t="shared" si="54"/>
        <v xml:space="preserve"> </v>
      </c>
      <c r="G81" s="53" t="str">
        <f t="shared" si="52"/>
        <v xml:space="preserve"> </v>
      </c>
      <c r="H81" s="54">
        <f t="shared" si="55"/>
        <v>0</v>
      </c>
      <c r="I81" s="55" t="str">
        <f t="shared" si="64"/>
        <v xml:space="preserve"> </v>
      </c>
      <c r="K81" s="56" t="str">
        <f t="shared" si="53"/>
        <v>year6</v>
      </c>
      <c r="L81" s="62" t="str">
        <f t="shared" si="56"/>
        <v xml:space="preserve"> </v>
      </c>
      <c r="M81" s="62" t="str">
        <f t="shared" si="65"/>
        <v xml:space="preserve"> </v>
      </c>
      <c r="N81" s="62" t="str">
        <f t="shared" ref="N81:N144" si="69">+IFERROR(F79*$N$12," ")</f>
        <v xml:space="preserve"> </v>
      </c>
      <c r="O81" s="62" t="str">
        <f t="shared" si="22"/>
        <v xml:space="preserve"> </v>
      </c>
      <c r="P81" s="65" t="str">
        <f t="shared" si="25"/>
        <v xml:space="preserve"> </v>
      </c>
      <c r="Q81" s="65" t="str">
        <f t="shared" si="28"/>
        <v xml:space="preserve"> </v>
      </c>
      <c r="R81" s="62" t="str">
        <f t="shared" si="31"/>
        <v xml:space="preserve"> </v>
      </c>
      <c r="S81" s="62" t="str">
        <f t="shared" si="33"/>
        <v xml:space="preserve"> </v>
      </c>
      <c r="T81" s="65" t="str">
        <f t="shared" si="35"/>
        <v xml:space="preserve"> </v>
      </c>
      <c r="U81" s="65" t="str">
        <f t="shared" si="37"/>
        <v xml:space="preserve"> </v>
      </c>
      <c r="V81" s="62" t="str">
        <f t="shared" si="39"/>
        <v xml:space="preserve"> </v>
      </c>
      <c r="W81" s="62" t="str">
        <f t="shared" si="41"/>
        <v xml:space="preserve"> </v>
      </c>
      <c r="X81" s="65" t="str">
        <f t="shared" si="43"/>
        <v xml:space="preserve"> </v>
      </c>
      <c r="Y81" s="65" t="str">
        <f t="shared" si="45"/>
        <v xml:space="preserve"> </v>
      </c>
      <c r="Z81" s="62" t="str">
        <f t="shared" si="47"/>
        <v xml:space="preserve"> </v>
      </c>
      <c r="AA81" s="69" t="str">
        <f t="shared" si="49"/>
        <v xml:space="preserve"> </v>
      </c>
      <c r="AB81" s="39">
        <f t="shared" si="57"/>
        <v>0</v>
      </c>
      <c r="AD81" s="68" t="str">
        <f t="shared" si="58"/>
        <v xml:space="preserve"> </v>
      </c>
      <c r="AE81" s="68" t="str">
        <f t="shared" si="66"/>
        <v xml:space="preserve"> </v>
      </c>
      <c r="AF81" s="68" t="str">
        <f t="shared" ref="AF81:AF144" si="70">+IFERROR(G79*$AF$12," ")</f>
        <v xml:space="preserve"> </v>
      </c>
      <c r="AG81" s="68" t="str">
        <f t="shared" si="23"/>
        <v xml:space="preserve"> </v>
      </c>
      <c r="AH81" s="67" t="str">
        <f t="shared" si="26"/>
        <v xml:space="preserve"> </v>
      </c>
      <c r="AI81" s="67" t="str">
        <f t="shared" si="29"/>
        <v xml:space="preserve"> </v>
      </c>
      <c r="AJ81" s="68" t="str">
        <f t="shared" si="32"/>
        <v xml:space="preserve"> </v>
      </c>
      <c r="AK81" s="68" t="str">
        <f t="shared" si="34"/>
        <v xml:space="preserve"> </v>
      </c>
      <c r="AL81" s="67" t="str">
        <f t="shared" si="36"/>
        <v xml:space="preserve"> </v>
      </c>
      <c r="AM81" s="67" t="str">
        <f t="shared" si="38"/>
        <v xml:space="preserve"> </v>
      </c>
      <c r="AN81" s="68" t="str">
        <f t="shared" si="40"/>
        <v xml:space="preserve"> </v>
      </c>
      <c r="AO81" s="68" t="str">
        <f t="shared" si="42"/>
        <v xml:space="preserve"> </v>
      </c>
      <c r="AP81" s="67" t="str">
        <f t="shared" si="44"/>
        <v xml:space="preserve"> </v>
      </c>
      <c r="AQ81" s="67" t="str">
        <f t="shared" si="46"/>
        <v xml:space="preserve"> </v>
      </c>
      <c r="AR81" s="68" t="str">
        <f t="shared" si="48"/>
        <v xml:space="preserve"> </v>
      </c>
      <c r="AS81" s="62" t="str">
        <f t="shared" si="50"/>
        <v xml:space="preserve"> </v>
      </c>
      <c r="AT81" s="61">
        <f t="shared" si="59"/>
        <v>0</v>
      </c>
      <c r="AU81" s="39">
        <f t="shared" si="67"/>
        <v>-2500000000.0000005</v>
      </c>
      <c r="AW81" s="3">
        <f t="shared" si="68"/>
        <v>0</v>
      </c>
      <c r="AX81" s="63">
        <f t="shared" si="60"/>
        <v>7500</v>
      </c>
      <c r="AY81" s="63">
        <f t="shared" ref="AY81:AY144" si="71">+$AY$13*$AV$15</f>
        <v>7500</v>
      </c>
      <c r="AZ81" s="63">
        <f t="shared" si="24"/>
        <v>7500</v>
      </c>
      <c r="BA81" s="63">
        <f t="shared" si="27"/>
        <v>7500</v>
      </c>
      <c r="BB81" s="63">
        <f t="shared" si="30"/>
        <v>7500</v>
      </c>
      <c r="BC81" s="64">
        <f t="shared" si="61"/>
        <v>37500</v>
      </c>
    </row>
    <row r="82" spans="2:55" x14ac:dyDescent="0.25">
      <c r="B82" s="55" t="s">
        <v>25</v>
      </c>
      <c r="C82" s="52">
        <f t="shared" si="62"/>
        <v>47391</v>
      </c>
      <c r="D82" s="36">
        <f t="shared" si="63"/>
        <v>69</v>
      </c>
      <c r="E82" s="53">
        <f t="shared" si="51"/>
        <v>2140187.0447116783</v>
      </c>
      <c r="F82" s="53" t="str">
        <f t="shared" si="54"/>
        <v xml:space="preserve"> </v>
      </c>
      <c r="G82" s="53" t="str">
        <f t="shared" si="52"/>
        <v xml:space="preserve"> </v>
      </c>
      <c r="H82" s="54">
        <f t="shared" si="55"/>
        <v>0</v>
      </c>
      <c r="I82" s="55" t="str">
        <f t="shared" si="64"/>
        <v xml:space="preserve"> </v>
      </c>
      <c r="K82" s="56" t="str">
        <f t="shared" si="53"/>
        <v>year6</v>
      </c>
      <c r="L82" s="65" t="str">
        <f t="shared" si="56"/>
        <v xml:space="preserve"> </v>
      </c>
      <c r="M82" s="62" t="str">
        <f t="shared" si="65"/>
        <v xml:space="preserve"> </v>
      </c>
      <c r="N82" s="62" t="str">
        <f t="shared" si="69"/>
        <v xml:space="preserve"> </v>
      </c>
      <c r="O82" s="62" t="str">
        <f t="shared" ref="O82:O145" si="72">+IFERROR((F79*$O$12)," ")</f>
        <v xml:space="preserve"> </v>
      </c>
      <c r="P82" s="62" t="str">
        <f t="shared" si="25"/>
        <v xml:space="preserve"> </v>
      </c>
      <c r="Q82" s="65" t="str">
        <f t="shared" si="28"/>
        <v xml:space="preserve"> </v>
      </c>
      <c r="R82" s="65" t="str">
        <f t="shared" si="31"/>
        <v xml:space="preserve"> </v>
      </c>
      <c r="S82" s="62" t="str">
        <f t="shared" si="33"/>
        <v xml:space="preserve"> </v>
      </c>
      <c r="T82" s="62" t="str">
        <f t="shared" si="35"/>
        <v xml:space="preserve"> </v>
      </c>
      <c r="U82" s="65" t="str">
        <f t="shared" si="37"/>
        <v xml:space="preserve"> </v>
      </c>
      <c r="V82" s="65" t="str">
        <f t="shared" si="39"/>
        <v xml:space="preserve"> </v>
      </c>
      <c r="W82" s="62" t="str">
        <f t="shared" si="41"/>
        <v xml:space="preserve"> </v>
      </c>
      <c r="X82" s="62" t="str">
        <f t="shared" si="43"/>
        <v xml:space="preserve"> </v>
      </c>
      <c r="Y82" s="65" t="str">
        <f t="shared" si="45"/>
        <v xml:space="preserve"> </v>
      </c>
      <c r="Z82" s="65" t="str">
        <f t="shared" si="47"/>
        <v xml:space="preserve"> </v>
      </c>
      <c r="AA82" s="69" t="str">
        <f t="shared" si="49"/>
        <v xml:space="preserve"> </v>
      </c>
      <c r="AB82" s="39">
        <f t="shared" si="57"/>
        <v>0</v>
      </c>
      <c r="AD82" s="67" t="str">
        <f t="shared" si="58"/>
        <v xml:space="preserve"> </v>
      </c>
      <c r="AE82" s="68" t="str">
        <f t="shared" si="66"/>
        <v xml:space="preserve"> </v>
      </c>
      <c r="AF82" s="68" t="str">
        <f t="shared" si="70"/>
        <v xml:space="preserve"> </v>
      </c>
      <c r="AG82" s="68" t="str">
        <f t="shared" ref="AG82:AG145" si="73">+IFERROR(G79*$AG$12," ")</f>
        <v xml:space="preserve"> </v>
      </c>
      <c r="AH82" s="68" t="str">
        <f t="shared" si="26"/>
        <v xml:space="preserve"> </v>
      </c>
      <c r="AI82" s="67" t="str">
        <f t="shared" si="29"/>
        <v xml:space="preserve"> </v>
      </c>
      <c r="AJ82" s="67" t="str">
        <f t="shared" si="32"/>
        <v xml:space="preserve"> </v>
      </c>
      <c r="AK82" s="68" t="str">
        <f t="shared" si="34"/>
        <v xml:space="preserve"> </v>
      </c>
      <c r="AL82" s="68" t="str">
        <f t="shared" si="36"/>
        <v xml:space="preserve"> </v>
      </c>
      <c r="AM82" s="67" t="str">
        <f t="shared" si="38"/>
        <v xml:space="preserve"> </v>
      </c>
      <c r="AN82" s="67" t="str">
        <f t="shared" si="40"/>
        <v xml:space="preserve"> </v>
      </c>
      <c r="AO82" s="68" t="str">
        <f t="shared" si="42"/>
        <v xml:space="preserve"> </v>
      </c>
      <c r="AP82" s="68" t="str">
        <f t="shared" si="44"/>
        <v xml:space="preserve"> </v>
      </c>
      <c r="AQ82" s="67" t="str">
        <f t="shared" si="46"/>
        <v xml:space="preserve"> </v>
      </c>
      <c r="AR82" s="67" t="str">
        <f t="shared" si="48"/>
        <v xml:space="preserve"> </v>
      </c>
      <c r="AS82" s="62" t="str">
        <f t="shared" si="50"/>
        <v xml:space="preserve"> </v>
      </c>
      <c r="AT82" s="61">
        <f t="shared" si="59"/>
        <v>0</v>
      </c>
      <c r="AU82" s="39">
        <f t="shared" si="67"/>
        <v>-2500000000.0000005</v>
      </c>
      <c r="AW82" s="3">
        <f t="shared" si="68"/>
        <v>0</v>
      </c>
      <c r="AX82" s="63">
        <f t="shared" si="60"/>
        <v>7500</v>
      </c>
      <c r="AY82" s="63">
        <f t="shared" si="71"/>
        <v>7500</v>
      </c>
      <c r="AZ82" s="63">
        <f t="shared" ref="AZ82:AZ145" si="74">+$AZ$13*$AV$15</f>
        <v>7500</v>
      </c>
      <c r="BA82" s="63">
        <f t="shared" si="27"/>
        <v>7500</v>
      </c>
      <c r="BB82" s="63">
        <f t="shared" si="30"/>
        <v>7500</v>
      </c>
      <c r="BC82" s="64">
        <f t="shared" si="61"/>
        <v>37500</v>
      </c>
    </row>
    <row r="83" spans="2:55" x14ac:dyDescent="0.25">
      <c r="B83" s="55" t="s">
        <v>25</v>
      </c>
      <c r="C83" s="52">
        <f t="shared" si="62"/>
        <v>47422</v>
      </c>
      <c r="D83" s="36">
        <f t="shared" si="63"/>
        <v>70</v>
      </c>
      <c r="E83" s="53">
        <f t="shared" si="51"/>
        <v>2140187.0447116783</v>
      </c>
      <c r="F83" s="53" t="str">
        <f t="shared" si="54"/>
        <v xml:space="preserve"> </v>
      </c>
      <c r="G83" s="53" t="str">
        <f t="shared" si="52"/>
        <v xml:space="preserve"> </v>
      </c>
      <c r="H83" s="54">
        <f t="shared" si="55"/>
        <v>0</v>
      </c>
      <c r="I83" s="55" t="str">
        <f t="shared" si="64"/>
        <v xml:space="preserve"> </v>
      </c>
      <c r="K83" s="56" t="str">
        <f t="shared" si="53"/>
        <v>year6</v>
      </c>
      <c r="L83" s="65" t="str">
        <f t="shared" si="56"/>
        <v xml:space="preserve"> </v>
      </c>
      <c r="M83" s="65" t="str">
        <f t="shared" si="65"/>
        <v xml:space="preserve"> </v>
      </c>
      <c r="N83" s="62" t="str">
        <f t="shared" si="69"/>
        <v xml:space="preserve"> </v>
      </c>
      <c r="O83" s="62" t="str">
        <f t="shared" si="72"/>
        <v xml:space="preserve"> </v>
      </c>
      <c r="P83" s="62" t="str">
        <f t="shared" ref="P83:P146" si="75">+IFERROR(F79*$P$12," ")</f>
        <v xml:space="preserve"> </v>
      </c>
      <c r="Q83" s="62" t="str">
        <f t="shared" si="28"/>
        <v xml:space="preserve"> </v>
      </c>
      <c r="R83" s="65" t="str">
        <f t="shared" si="31"/>
        <v xml:space="preserve"> </v>
      </c>
      <c r="S83" s="65" t="str">
        <f t="shared" si="33"/>
        <v xml:space="preserve"> </v>
      </c>
      <c r="T83" s="62" t="str">
        <f t="shared" si="35"/>
        <v xml:space="preserve"> </v>
      </c>
      <c r="U83" s="62" t="str">
        <f t="shared" si="37"/>
        <v xml:space="preserve"> </v>
      </c>
      <c r="V83" s="65" t="str">
        <f t="shared" si="39"/>
        <v xml:space="preserve"> </v>
      </c>
      <c r="W83" s="65" t="str">
        <f t="shared" si="41"/>
        <v xml:space="preserve"> </v>
      </c>
      <c r="X83" s="62" t="str">
        <f t="shared" si="43"/>
        <v xml:space="preserve"> </v>
      </c>
      <c r="Y83" s="62" t="str">
        <f t="shared" si="45"/>
        <v xml:space="preserve"> </v>
      </c>
      <c r="Z83" s="65" t="str">
        <f t="shared" si="47"/>
        <v xml:space="preserve"> </v>
      </c>
      <c r="AA83" s="70" t="str">
        <f t="shared" si="49"/>
        <v xml:space="preserve"> </v>
      </c>
      <c r="AB83" s="39">
        <f t="shared" si="57"/>
        <v>0</v>
      </c>
      <c r="AD83" s="67" t="str">
        <f t="shared" si="58"/>
        <v xml:space="preserve"> </v>
      </c>
      <c r="AE83" s="67" t="str">
        <f t="shared" si="66"/>
        <v xml:space="preserve"> </v>
      </c>
      <c r="AF83" s="68" t="str">
        <f t="shared" si="70"/>
        <v xml:space="preserve"> </v>
      </c>
      <c r="AG83" s="68" t="str">
        <f t="shared" si="73"/>
        <v xml:space="preserve"> </v>
      </c>
      <c r="AH83" s="68" t="str">
        <f t="shared" ref="AH83:AH146" si="76">+IFERROR(G79*$AH$12," ")</f>
        <v xml:space="preserve"> </v>
      </c>
      <c r="AI83" s="68" t="str">
        <f t="shared" si="29"/>
        <v xml:space="preserve"> </v>
      </c>
      <c r="AJ83" s="67" t="str">
        <f t="shared" si="32"/>
        <v xml:space="preserve"> </v>
      </c>
      <c r="AK83" s="67" t="str">
        <f t="shared" si="34"/>
        <v xml:space="preserve"> </v>
      </c>
      <c r="AL83" s="68" t="str">
        <f t="shared" si="36"/>
        <v xml:space="preserve"> </v>
      </c>
      <c r="AM83" s="68" t="str">
        <f t="shared" si="38"/>
        <v xml:space="preserve"> </v>
      </c>
      <c r="AN83" s="67" t="str">
        <f t="shared" si="40"/>
        <v xml:space="preserve"> </v>
      </c>
      <c r="AO83" s="67" t="str">
        <f t="shared" si="42"/>
        <v xml:space="preserve"> </v>
      </c>
      <c r="AP83" s="68" t="str">
        <f t="shared" si="44"/>
        <v xml:space="preserve"> </v>
      </c>
      <c r="AQ83" s="68" t="str">
        <f t="shared" si="46"/>
        <v xml:space="preserve"> </v>
      </c>
      <c r="AR83" s="67" t="str">
        <f t="shared" si="48"/>
        <v xml:space="preserve"> </v>
      </c>
      <c r="AS83" s="65" t="str">
        <f t="shared" si="50"/>
        <v xml:space="preserve"> </v>
      </c>
      <c r="AT83" s="61">
        <f t="shared" si="59"/>
        <v>0</v>
      </c>
      <c r="AU83" s="39">
        <f t="shared" si="67"/>
        <v>-2500000000.0000005</v>
      </c>
      <c r="AW83" s="3">
        <f t="shared" si="68"/>
        <v>0</v>
      </c>
      <c r="AX83" s="63">
        <f t="shared" si="60"/>
        <v>7500</v>
      </c>
      <c r="AY83" s="63">
        <f t="shared" si="71"/>
        <v>7500</v>
      </c>
      <c r="AZ83" s="63">
        <f t="shared" si="74"/>
        <v>7500</v>
      </c>
      <c r="BA83" s="63">
        <f t="shared" ref="BA83:BA146" si="77">+$BA$13*$AV$15</f>
        <v>7500</v>
      </c>
      <c r="BB83" s="63">
        <f t="shared" si="30"/>
        <v>7500</v>
      </c>
      <c r="BC83" s="64">
        <f t="shared" si="61"/>
        <v>37500</v>
      </c>
    </row>
    <row r="84" spans="2:55" x14ac:dyDescent="0.25">
      <c r="B84" s="55" t="s">
        <v>25</v>
      </c>
      <c r="C84" s="52">
        <f t="shared" si="62"/>
        <v>47452</v>
      </c>
      <c r="D84" s="36">
        <f t="shared" si="63"/>
        <v>71</v>
      </c>
      <c r="E84" s="53">
        <f t="shared" si="51"/>
        <v>2140187.0447116783</v>
      </c>
      <c r="F84" s="53" t="str">
        <f t="shared" si="54"/>
        <v xml:space="preserve"> </v>
      </c>
      <c r="G84" s="53" t="str">
        <f t="shared" si="52"/>
        <v xml:space="preserve"> </v>
      </c>
      <c r="H84" s="54">
        <f t="shared" si="55"/>
        <v>0</v>
      </c>
      <c r="I84" s="55" t="str">
        <f t="shared" si="64"/>
        <v xml:space="preserve"> </v>
      </c>
      <c r="K84" s="56" t="str">
        <f t="shared" si="53"/>
        <v>year6</v>
      </c>
      <c r="L84" s="62" t="str">
        <f t="shared" si="56"/>
        <v xml:space="preserve"> </v>
      </c>
      <c r="M84" s="65" t="str">
        <f t="shared" si="65"/>
        <v xml:space="preserve"> </v>
      </c>
      <c r="N84" s="65" t="str">
        <f t="shared" si="69"/>
        <v xml:space="preserve"> </v>
      </c>
      <c r="O84" s="62" t="str">
        <f t="shared" si="72"/>
        <v xml:space="preserve"> </v>
      </c>
      <c r="P84" s="62" t="str">
        <f t="shared" si="75"/>
        <v xml:space="preserve"> </v>
      </c>
      <c r="Q84" s="62" t="str">
        <f t="shared" ref="Q84:Q147" si="78">+IFERROR(F79*$Q$12," ")</f>
        <v xml:space="preserve"> </v>
      </c>
      <c r="R84" s="62" t="str">
        <f t="shared" si="31"/>
        <v xml:space="preserve"> </v>
      </c>
      <c r="S84" s="65" t="str">
        <f t="shared" si="33"/>
        <v xml:space="preserve"> </v>
      </c>
      <c r="T84" s="65" t="str">
        <f t="shared" si="35"/>
        <v xml:space="preserve"> </v>
      </c>
      <c r="U84" s="62" t="str">
        <f t="shared" si="37"/>
        <v xml:space="preserve"> </v>
      </c>
      <c r="V84" s="62" t="str">
        <f t="shared" si="39"/>
        <v xml:space="preserve"> </v>
      </c>
      <c r="W84" s="65" t="str">
        <f t="shared" si="41"/>
        <v xml:space="preserve"> </v>
      </c>
      <c r="X84" s="65" t="str">
        <f t="shared" si="43"/>
        <v xml:space="preserve"> </v>
      </c>
      <c r="Y84" s="62" t="str">
        <f t="shared" si="45"/>
        <v xml:space="preserve"> </v>
      </c>
      <c r="Z84" s="62" t="str">
        <f t="shared" si="47"/>
        <v xml:space="preserve"> </v>
      </c>
      <c r="AA84" s="70" t="str">
        <f t="shared" si="49"/>
        <v xml:space="preserve"> </v>
      </c>
      <c r="AB84" s="39">
        <f t="shared" si="57"/>
        <v>0</v>
      </c>
      <c r="AD84" s="68" t="str">
        <f t="shared" si="58"/>
        <v xml:space="preserve"> </v>
      </c>
      <c r="AE84" s="67" t="str">
        <f t="shared" si="66"/>
        <v xml:space="preserve"> </v>
      </c>
      <c r="AF84" s="67" t="str">
        <f t="shared" si="70"/>
        <v xml:space="preserve"> </v>
      </c>
      <c r="AG84" s="68" t="str">
        <f t="shared" si="73"/>
        <v xml:space="preserve"> </v>
      </c>
      <c r="AH84" s="68" t="str">
        <f t="shared" si="76"/>
        <v xml:space="preserve"> </v>
      </c>
      <c r="AI84" s="68" t="str">
        <f t="shared" ref="AI84:AI147" si="79">+IFERROR(G79*$AI$12," ")</f>
        <v xml:space="preserve"> </v>
      </c>
      <c r="AJ84" s="68" t="str">
        <f t="shared" si="32"/>
        <v xml:space="preserve"> </v>
      </c>
      <c r="AK84" s="67" t="str">
        <f t="shared" si="34"/>
        <v xml:space="preserve"> </v>
      </c>
      <c r="AL84" s="67" t="str">
        <f t="shared" si="36"/>
        <v xml:space="preserve"> </v>
      </c>
      <c r="AM84" s="68" t="str">
        <f t="shared" si="38"/>
        <v xml:space="preserve"> </v>
      </c>
      <c r="AN84" s="68" t="str">
        <f t="shared" si="40"/>
        <v xml:space="preserve"> </v>
      </c>
      <c r="AO84" s="67" t="str">
        <f t="shared" si="42"/>
        <v xml:space="preserve"> </v>
      </c>
      <c r="AP84" s="67" t="str">
        <f t="shared" si="44"/>
        <v xml:space="preserve"> </v>
      </c>
      <c r="AQ84" s="68" t="str">
        <f t="shared" si="46"/>
        <v xml:space="preserve"> </v>
      </c>
      <c r="AR84" s="68" t="str">
        <f t="shared" si="48"/>
        <v xml:space="preserve"> </v>
      </c>
      <c r="AS84" s="65" t="str">
        <f t="shared" si="50"/>
        <v xml:space="preserve"> </v>
      </c>
      <c r="AT84" s="61">
        <f t="shared" si="59"/>
        <v>0</v>
      </c>
      <c r="AU84" s="39">
        <f t="shared" si="67"/>
        <v>-2500000000.0000005</v>
      </c>
      <c r="AW84" s="3">
        <f t="shared" si="68"/>
        <v>0</v>
      </c>
      <c r="AX84" s="63">
        <f t="shared" si="60"/>
        <v>7500</v>
      </c>
      <c r="AY84" s="63">
        <f t="shared" si="71"/>
        <v>7500</v>
      </c>
      <c r="AZ84" s="63">
        <f t="shared" si="74"/>
        <v>7500</v>
      </c>
      <c r="BA84" s="63">
        <f t="shared" si="77"/>
        <v>7500</v>
      </c>
      <c r="BB84" s="63">
        <f t="shared" ref="BB84:BB147" si="80">+$BB$13*$AV$15</f>
        <v>7500</v>
      </c>
      <c r="BC84" s="64">
        <f t="shared" si="61"/>
        <v>37500</v>
      </c>
    </row>
    <row r="85" spans="2:55" x14ac:dyDescent="0.25">
      <c r="B85" s="55" t="s">
        <v>25</v>
      </c>
      <c r="C85" s="52">
        <f t="shared" si="62"/>
        <v>47483</v>
      </c>
      <c r="D85" s="36">
        <f t="shared" si="63"/>
        <v>72</v>
      </c>
      <c r="E85" s="53">
        <f t="shared" si="51"/>
        <v>2140187.0447116783</v>
      </c>
      <c r="F85" s="53" t="str">
        <f t="shared" si="54"/>
        <v xml:space="preserve"> </v>
      </c>
      <c r="G85" s="53" t="str">
        <f t="shared" si="52"/>
        <v xml:space="preserve"> </v>
      </c>
      <c r="H85" s="54">
        <f t="shared" si="55"/>
        <v>0</v>
      </c>
      <c r="I85" s="55" t="str">
        <f t="shared" si="64"/>
        <v xml:space="preserve"> </v>
      </c>
      <c r="K85" s="56" t="str">
        <f t="shared" si="53"/>
        <v>year6</v>
      </c>
      <c r="L85" s="62" t="str">
        <f t="shared" si="56"/>
        <v xml:space="preserve"> </v>
      </c>
      <c r="M85" s="62" t="str">
        <f t="shared" si="65"/>
        <v xml:space="preserve"> </v>
      </c>
      <c r="N85" s="65" t="str">
        <f t="shared" si="69"/>
        <v xml:space="preserve"> </v>
      </c>
      <c r="O85" s="65" t="str">
        <f t="shared" si="72"/>
        <v xml:space="preserve"> </v>
      </c>
      <c r="P85" s="62" t="str">
        <f t="shared" si="75"/>
        <v xml:space="preserve"> </v>
      </c>
      <c r="Q85" s="62" t="str">
        <f t="shared" si="78"/>
        <v xml:space="preserve"> </v>
      </c>
      <c r="R85" s="62" t="str">
        <f t="shared" ref="R85:R148" si="81">IFERROR(+F79*$R$12," ")</f>
        <v xml:space="preserve"> </v>
      </c>
      <c r="S85" s="62" t="str">
        <f t="shared" si="33"/>
        <v xml:space="preserve"> </v>
      </c>
      <c r="T85" s="65" t="str">
        <f t="shared" si="35"/>
        <v xml:space="preserve"> </v>
      </c>
      <c r="U85" s="65" t="str">
        <f t="shared" si="37"/>
        <v xml:space="preserve"> </v>
      </c>
      <c r="V85" s="62" t="str">
        <f t="shared" si="39"/>
        <v xml:space="preserve"> </v>
      </c>
      <c r="W85" s="62" t="str">
        <f t="shared" si="41"/>
        <v xml:space="preserve"> </v>
      </c>
      <c r="X85" s="65" t="str">
        <f t="shared" si="43"/>
        <v xml:space="preserve"> </v>
      </c>
      <c r="Y85" s="65" t="str">
        <f t="shared" si="45"/>
        <v xml:space="preserve"> </v>
      </c>
      <c r="Z85" s="62" t="str">
        <f t="shared" si="47"/>
        <v xml:space="preserve"> </v>
      </c>
      <c r="AA85" s="69" t="str">
        <f t="shared" si="49"/>
        <v xml:space="preserve"> </v>
      </c>
      <c r="AB85" s="39">
        <f t="shared" si="57"/>
        <v>0</v>
      </c>
      <c r="AD85" s="68" t="str">
        <f t="shared" si="58"/>
        <v xml:space="preserve"> </v>
      </c>
      <c r="AE85" s="68" t="str">
        <f t="shared" si="66"/>
        <v xml:space="preserve"> </v>
      </c>
      <c r="AF85" s="67" t="str">
        <f t="shared" si="70"/>
        <v xml:space="preserve"> </v>
      </c>
      <c r="AG85" s="67" t="str">
        <f t="shared" si="73"/>
        <v xml:space="preserve"> </v>
      </c>
      <c r="AH85" s="68" t="str">
        <f t="shared" si="76"/>
        <v xml:space="preserve"> </v>
      </c>
      <c r="AI85" s="68" t="str">
        <f t="shared" si="79"/>
        <v xml:space="preserve"> </v>
      </c>
      <c r="AJ85" s="68" t="str">
        <f t="shared" ref="AJ85:AJ148" si="82">+IFERROR(G79*$AJ$12," ")</f>
        <v xml:space="preserve"> </v>
      </c>
      <c r="AK85" s="68" t="str">
        <f t="shared" si="34"/>
        <v xml:space="preserve"> </v>
      </c>
      <c r="AL85" s="67" t="str">
        <f t="shared" si="36"/>
        <v xml:space="preserve"> </v>
      </c>
      <c r="AM85" s="67" t="str">
        <f t="shared" si="38"/>
        <v xml:space="preserve"> </v>
      </c>
      <c r="AN85" s="68" t="str">
        <f t="shared" si="40"/>
        <v xml:space="preserve"> </v>
      </c>
      <c r="AO85" s="68" t="str">
        <f t="shared" si="42"/>
        <v xml:space="preserve"> </v>
      </c>
      <c r="AP85" s="67" t="str">
        <f t="shared" si="44"/>
        <v xml:space="preserve"> </v>
      </c>
      <c r="AQ85" s="67" t="str">
        <f t="shared" si="46"/>
        <v xml:space="preserve"> </v>
      </c>
      <c r="AR85" s="68" t="str">
        <f t="shared" si="48"/>
        <v xml:space="preserve"> </v>
      </c>
      <c r="AS85" s="62" t="str">
        <f t="shared" si="50"/>
        <v xml:space="preserve"> </v>
      </c>
      <c r="AT85" s="61">
        <f t="shared" si="59"/>
        <v>0</v>
      </c>
      <c r="AU85" s="39">
        <f t="shared" si="67"/>
        <v>-2500000000.0000005</v>
      </c>
      <c r="AW85" s="3">
        <f t="shared" si="68"/>
        <v>0</v>
      </c>
      <c r="AX85" s="63">
        <f t="shared" si="60"/>
        <v>7500</v>
      </c>
      <c r="AY85" s="63">
        <f t="shared" si="71"/>
        <v>7500</v>
      </c>
      <c r="AZ85" s="63">
        <f t="shared" si="74"/>
        <v>7500</v>
      </c>
      <c r="BA85" s="63">
        <f t="shared" si="77"/>
        <v>7500</v>
      </c>
      <c r="BB85" s="63">
        <f t="shared" si="80"/>
        <v>7500</v>
      </c>
      <c r="BC85" s="64">
        <f t="shared" si="61"/>
        <v>37500</v>
      </c>
    </row>
    <row r="86" spans="2:55" x14ac:dyDescent="0.25">
      <c r="B86" s="55" t="s">
        <v>26</v>
      </c>
      <c r="C86" s="52">
        <f t="shared" si="62"/>
        <v>47514</v>
      </c>
      <c r="D86" s="36">
        <f t="shared" si="63"/>
        <v>73</v>
      </c>
      <c r="E86" s="53">
        <f t="shared" si="51"/>
        <v>2140187.0447116783</v>
      </c>
      <c r="F86" s="53" t="str">
        <f t="shared" si="54"/>
        <v xml:space="preserve"> </v>
      </c>
      <c r="G86" s="53" t="str">
        <f t="shared" si="52"/>
        <v xml:space="preserve"> </v>
      </c>
      <c r="H86" s="54">
        <f t="shared" si="55"/>
        <v>0</v>
      </c>
      <c r="I86" s="55" t="str">
        <f t="shared" si="64"/>
        <v xml:space="preserve"> </v>
      </c>
      <c r="K86" s="56" t="str">
        <f t="shared" si="53"/>
        <v>year7</v>
      </c>
      <c r="L86" s="65" t="str">
        <f t="shared" si="56"/>
        <v xml:space="preserve"> </v>
      </c>
      <c r="M86" s="62" t="str">
        <f t="shared" si="65"/>
        <v xml:space="preserve"> </v>
      </c>
      <c r="N86" s="62" t="str">
        <f t="shared" si="69"/>
        <v xml:space="preserve"> </v>
      </c>
      <c r="O86" s="65" t="str">
        <f t="shared" si="72"/>
        <v xml:space="preserve"> </v>
      </c>
      <c r="P86" s="65" t="str">
        <f t="shared" si="75"/>
        <v xml:space="preserve"> </v>
      </c>
      <c r="Q86" s="62" t="str">
        <f t="shared" si="78"/>
        <v xml:space="preserve"> </v>
      </c>
      <c r="R86" s="62" t="str">
        <f t="shared" si="81"/>
        <v xml:space="preserve"> </v>
      </c>
      <c r="S86" s="62" t="str">
        <f t="shared" ref="S86:S149" si="83">+IFERROR(F79*$S$12," ")</f>
        <v xml:space="preserve"> </v>
      </c>
      <c r="T86" s="62" t="str">
        <f t="shared" si="35"/>
        <v xml:space="preserve"> </v>
      </c>
      <c r="U86" s="65" t="str">
        <f t="shared" si="37"/>
        <v xml:space="preserve"> </v>
      </c>
      <c r="V86" s="65" t="str">
        <f t="shared" si="39"/>
        <v xml:space="preserve"> </v>
      </c>
      <c r="W86" s="62" t="str">
        <f t="shared" si="41"/>
        <v xml:space="preserve"> </v>
      </c>
      <c r="X86" s="62" t="str">
        <f t="shared" si="43"/>
        <v xml:space="preserve"> </v>
      </c>
      <c r="Y86" s="65" t="str">
        <f t="shared" si="45"/>
        <v xml:space="preserve"> </v>
      </c>
      <c r="Z86" s="65" t="str">
        <f t="shared" si="47"/>
        <v xml:space="preserve"> </v>
      </c>
      <c r="AA86" s="69" t="str">
        <f t="shared" si="49"/>
        <v xml:space="preserve"> </v>
      </c>
      <c r="AB86" s="39">
        <f t="shared" si="57"/>
        <v>0</v>
      </c>
      <c r="AD86" s="67" t="str">
        <f t="shared" si="58"/>
        <v xml:space="preserve"> </v>
      </c>
      <c r="AE86" s="68" t="str">
        <f t="shared" si="66"/>
        <v xml:space="preserve"> </v>
      </c>
      <c r="AF86" s="68" t="str">
        <f t="shared" si="70"/>
        <v xml:space="preserve"> </v>
      </c>
      <c r="AG86" s="67" t="str">
        <f t="shared" si="73"/>
        <v xml:space="preserve"> </v>
      </c>
      <c r="AH86" s="67" t="str">
        <f t="shared" si="76"/>
        <v xml:space="preserve"> </v>
      </c>
      <c r="AI86" s="68" t="str">
        <f t="shared" si="79"/>
        <v xml:space="preserve"> </v>
      </c>
      <c r="AJ86" s="68" t="str">
        <f t="shared" si="82"/>
        <v xml:space="preserve"> </v>
      </c>
      <c r="AK86" s="68" t="str">
        <f t="shared" ref="AK86:AK149" si="84">+IFERROR(G79*$AK$12," ")</f>
        <v xml:space="preserve"> </v>
      </c>
      <c r="AL86" s="68" t="str">
        <f t="shared" si="36"/>
        <v xml:space="preserve"> </v>
      </c>
      <c r="AM86" s="67" t="str">
        <f t="shared" si="38"/>
        <v xml:space="preserve"> </v>
      </c>
      <c r="AN86" s="67" t="str">
        <f t="shared" si="40"/>
        <v xml:space="preserve"> </v>
      </c>
      <c r="AO86" s="68" t="str">
        <f t="shared" si="42"/>
        <v xml:space="preserve"> </v>
      </c>
      <c r="AP86" s="68" t="str">
        <f t="shared" si="44"/>
        <v xml:space="preserve"> </v>
      </c>
      <c r="AQ86" s="67" t="str">
        <f t="shared" si="46"/>
        <v xml:space="preserve"> </v>
      </c>
      <c r="AR86" s="67" t="str">
        <f t="shared" si="48"/>
        <v xml:space="preserve"> </v>
      </c>
      <c r="AS86" s="62" t="str">
        <f t="shared" si="50"/>
        <v xml:space="preserve"> </v>
      </c>
      <c r="AT86" s="61">
        <f t="shared" si="59"/>
        <v>0</v>
      </c>
      <c r="AU86" s="39">
        <f t="shared" si="67"/>
        <v>-2500000000.0000005</v>
      </c>
      <c r="AW86" s="3">
        <f t="shared" si="68"/>
        <v>0</v>
      </c>
      <c r="AX86" s="63">
        <f t="shared" si="60"/>
        <v>7500</v>
      </c>
      <c r="AY86" s="63">
        <f t="shared" si="71"/>
        <v>7500</v>
      </c>
      <c r="AZ86" s="63">
        <f t="shared" si="74"/>
        <v>7500</v>
      </c>
      <c r="BA86" s="63">
        <f t="shared" si="77"/>
        <v>7500</v>
      </c>
      <c r="BB86" s="63">
        <f t="shared" si="80"/>
        <v>7500</v>
      </c>
      <c r="BC86" s="64">
        <f t="shared" si="61"/>
        <v>37500</v>
      </c>
    </row>
    <row r="87" spans="2:55" x14ac:dyDescent="0.25">
      <c r="B87" s="55" t="s">
        <v>26</v>
      </c>
      <c r="C87" s="52">
        <f t="shared" si="62"/>
        <v>47542</v>
      </c>
      <c r="D87" s="36">
        <f t="shared" si="63"/>
        <v>74</v>
      </c>
      <c r="E87" s="53">
        <f t="shared" si="51"/>
        <v>2140187.0447116783</v>
      </c>
      <c r="F87" s="53" t="str">
        <f t="shared" si="54"/>
        <v xml:space="preserve"> </v>
      </c>
      <c r="G87" s="53" t="str">
        <f t="shared" si="52"/>
        <v xml:space="preserve"> </v>
      </c>
      <c r="H87" s="54">
        <f t="shared" si="55"/>
        <v>0</v>
      </c>
      <c r="I87" s="55" t="str">
        <f t="shared" si="64"/>
        <v xml:space="preserve"> </v>
      </c>
      <c r="K87" s="56" t="str">
        <f t="shared" si="53"/>
        <v>year7</v>
      </c>
      <c r="L87" s="65" t="str">
        <f t="shared" si="56"/>
        <v xml:space="preserve"> </v>
      </c>
      <c r="M87" s="65" t="str">
        <f t="shared" si="65"/>
        <v xml:space="preserve"> </v>
      </c>
      <c r="N87" s="62" t="str">
        <f t="shared" si="69"/>
        <v xml:space="preserve"> </v>
      </c>
      <c r="O87" s="62" t="str">
        <f t="shared" si="72"/>
        <v xml:space="preserve"> </v>
      </c>
      <c r="P87" s="65" t="str">
        <f t="shared" si="75"/>
        <v xml:space="preserve"> </v>
      </c>
      <c r="Q87" s="65" t="str">
        <f t="shared" si="78"/>
        <v xml:space="preserve"> </v>
      </c>
      <c r="R87" s="62" t="str">
        <f t="shared" si="81"/>
        <v xml:space="preserve"> </v>
      </c>
      <c r="S87" s="62" t="str">
        <f t="shared" si="83"/>
        <v xml:space="preserve"> </v>
      </c>
      <c r="T87" s="62" t="str">
        <f t="shared" ref="T87:T150" si="85">+IFERROR(F79*$T$12," ")</f>
        <v xml:space="preserve"> </v>
      </c>
      <c r="U87" s="62" t="str">
        <f t="shared" si="37"/>
        <v xml:space="preserve"> </v>
      </c>
      <c r="V87" s="65" t="str">
        <f t="shared" si="39"/>
        <v xml:space="preserve"> </v>
      </c>
      <c r="W87" s="65" t="str">
        <f t="shared" si="41"/>
        <v xml:space="preserve"> </v>
      </c>
      <c r="X87" s="62" t="str">
        <f t="shared" si="43"/>
        <v xml:space="preserve"> </v>
      </c>
      <c r="Y87" s="62" t="str">
        <f t="shared" si="45"/>
        <v xml:space="preserve"> </v>
      </c>
      <c r="Z87" s="65" t="str">
        <f t="shared" si="47"/>
        <v xml:space="preserve"> </v>
      </c>
      <c r="AA87" s="70" t="str">
        <f t="shared" si="49"/>
        <v xml:space="preserve"> </v>
      </c>
      <c r="AB87" s="39">
        <f t="shared" si="57"/>
        <v>0</v>
      </c>
      <c r="AD87" s="67" t="str">
        <f t="shared" si="58"/>
        <v xml:space="preserve"> </v>
      </c>
      <c r="AE87" s="67" t="str">
        <f t="shared" si="66"/>
        <v xml:space="preserve"> </v>
      </c>
      <c r="AF87" s="68" t="str">
        <f t="shared" si="70"/>
        <v xml:space="preserve"> </v>
      </c>
      <c r="AG87" s="68" t="str">
        <f t="shared" si="73"/>
        <v xml:space="preserve"> </v>
      </c>
      <c r="AH87" s="67" t="str">
        <f t="shared" si="76"/>
        <v xml:space="preserve"> </v>
      </c>
      <c r="AI87" s="67" t="str">
        <f t="shared" si="79"/>
        <v xml:space="preserve"> </v>
      </c>
      <c r="AJ87" s="68" t="str">
        <f t="shared" si="82"/>
        <v xml:space="preserve"> </v>
      </c>
      <c r="AK87" s="68" t="str">
        <f t="shared" si="84"/>
        <v xml:space="preserve"> </v>
      </c>
      <c r="AL87" s="68" t="str">
        <f t="shared" ref="AL87:AL150" si="86">+IFERROR(G79*$AL$12," ")</f>
        <v xml:space="preserve"> </v>
      </c>
      <c r="AM87" s="68" t="str">
        <f t="shared" si="38"/>
        <v xml:space="preserve"> </v>
      </c>
      <c r="AN87" s="67" t="str">
        <f t="shared" si="40"/>
        <v xml:space="preserve"> </v>
      </c>
      <c r="AO87" s="67" t="str">
        <f t="shared" si="42"/>
        <v xml:space="preserve"> </v>
      </c>
      <c r="AP87" s="68" t="str">
        <f t="shared" si="44"/>
        <v xml:space="preserve"> </v>
      </c>
      <c r="AQ87" s="68" t="str">
        <f t="shared" si="46"/>
        <v xml:space="preserve"> </v>
      </c>
      <c r="AR87" s="67" t="str">
        <f t="shared" si="48"/>
        <v xml:space="preserve"> </v>
      </c>
      <c r="AS87" s="65" t="str">
        <f t="shared" si="50"/>
        <v xml:space="preserve"> </v>
      </c>
      <c r="AT87" s="61">
        <f t="shared" si="59"/>
        <v>0</v>
      </c>
      <c r="AU87" s="39">
        <f t="shared" si="67"/>
        <v>-2500000000.0000005</v>
      </c>
      <c r="AW87" s="3">
        <f t="shared" si="68"/>
        <v>0</v>
      </c>
      <c r="AX87" s="63">
        <f t="shared" si="60"/>
        <v>7500</v>
      </c>
      <c r="AY87" s="63">
        <f t="shared" si="71"/>
        <v>7500</v>
      </c>
      <c r="AZ87" s="63">
        <f t="shared" si="74"/>
        <v>7500</v>
      </c>
      <c r="BA87" s="63">
        <f t="shared" si="77"/>
        <v>7500</v>
      </c>
      <c r="BB87" s="63">
        <f t="shared" si="80"/>
        <v>7500</v>
      </c>
      <c r="BC87" s="64">
        <f t="shared" si="61"/>
        <v>37500</v>
      </c>
    </row>
    <row r="88" spans="2:55" x14ac:dyDescent="0.25">
      <c r="B88" s="55" t="s">
        <v>26</v>
      </c>
      <c r="C88" s="52">
        <f t="shared" si="62"/>
        <v>47573</v>
      </c>
      <c r="D88" s="36">
        <f t="shared" si="63"/>
        <v>75</v>
      </c>
      <c r="E88" s="53">
        <f t="shared" si="51"/>
        <v>2140187.0447116783</v>
      </c>
      <c r="F88" s="53" t="str">
        <f t="shared" si="54"/>
        <v xml:space="preserve"> </v>
      </c>
      <c r="G88" s="53" t="str">
        <f t="shared" si="52"/>
        <v xml:space="preserve"> </v>
      </c>
      <c r="H88" s="54">
        <f t="shared" si="55"/>
        <v>0</v>
      </c>
      <c r="I88" s="55" t="str">
        <f t="shared" si="64"/>
        <v xml:space="preserve"> </v>
      </c>
      <c r="K88" s="56" t="str">
        <f t="shared" si="53"/>
        <v>year7</v>
      </c>
      <c r="L88" s="62" t="str">
        <f t="shared" si="56"/>
        <v xml:space="preserve"> </v>
      </c>
      <c r="M88" s="65" t="str">
        <f t="shared" si="65"/>
        <v xml:space="preserve"> </v>
      </c>
      <c r="N88" s="65" t="str">
        <f t="shared" si="69"/>
        <v xml:space="preserve"> </v>
      </c>
      <c r="O88" s="62" t="str">
        <f t="shared" si="72"/>
        <v xml:space="preserve"> </v>
      </c>
      <c r="P88" s="62" t="str">
        <f t="shared" si="75"/>
        <v xml:space="preserve"> </v>
      </c>
      <c r="Q88" s="65" t="str">
        <f t="shared" si="78"/>
        <v xml:space="preserve"> </v>
      </c>
      <c r="R88" s="65" t="str">
        <f t="shared" si="81"/>
        <v xml:space="preserve"> </v>
      </c>
      <c r="S88" s="62" t="str">
        <f t="shared" si="83"/>
        <v xml:space="preserve"> </v>
      </c>
      <c r="T88" s="62" t="str">
        <f t="shared" si="85"/>
        <v xml:space="preserve"> </v>
      </c>
      <c r="U88" s="62" t="str">
        <f t="shared" ref="U88:U151" si="87">+IFERROR(F79*$U$12," ")</f>
        <v xml:space="preserve"> </v>
      </c>
      <c r="V88" s="62" t="str">
        <f t="shared" si="39"/>
        <v xml:space="preserve"> </v>
      </c>
      <c r="W88" s="65" t="str">
        <f t="shared" si="41"/>
        <v xml:space="preserve"> </v>
      </c>
      <c r="X88" s="65" t="str">
        <f t="shared" si="43"/>
        <v xml:space="preserve"> </v>
      </c>
      <c r="Y88" s="62" t="str">
        <f t="shared" si="45"/>
        <v xml:space="preserve"> </v>
      </c>
      <c r="Z88" s="62" t="str">
        <f t="shared" si="47"/>
        <v xml:space="preserve"> </v>
      </c>
      <c r="AA88" s="70" t="str">
        <f t="shared" si="49"/>
        <v xml:space="preserve"> </v>
      </c>
      <c r="AB88" s="39">
        <f t="shared" si="57"/>
        <v>0</v>
      </c>
      <c r="AD88" s="68" t="str">
        <f t="shared" si="58"/>
        <v xml:space="preserve"> </v>
      </c>
      <c r="AE88" s="67" t="str">
        <f t="shared" si="66"/>
        <v xml:space="preserve"> </v>
      </c>
      <c r="AF88" s="67" t="str">
        <f t="shared" si="70"/>
        <v xml:space="preserve"> </v>
      </c>
      <c r="AG88" s="68" t="str">
        <f t="shared" si="73"/>
        <v xml:space="preserve"> </v>
      </c>
      <c r="AH88" s="68" t="str">
        <f t="shared" si="76"/>
        <v xml:space="preserve"> </v>
      </c>
      <c r="AI88" s="67" t="str">
        <f t="shared" si="79"/>
        <v xml:space="preserve"> </v>
      </c>
      <c r="AJ88" s="67" t="str">
        <f t="shared" si="82"/>
        <v xml:space="preserve"> </v>
      </c>
      <c r="AK88" s="68" t="str">
        <f t="shared" si="84"/>
        <v xml:space="preserve"> </v>
      </c>
      <c r="AL88" s="68" t="str">
        <f t="shared" si="86"/>
        <v xml:space="preserve"> </v>
      </c>
      <c r="AM88" s="68" t="str">
        <f t="shared" ref="AM88:AM151" si="88">+IFERROR(G79*$AM$12," ")</f>
        <v xml:space="preserve"> </v>
      </c>
      <c r="AN88" s="68" t="str">
        <f t="shared" si="40"/>
        <v xml:space="preserve"> </v>
      </c>
      <c r="AO88" s="67" t="str">
        <f t="shared" si="42"/>
        <v xml:space="preserve"> </v>
      </c>
      <c r="AP88" s="67" t="str">
        <f t="shared" si="44"/>
        <v xml:space="preserve"> </v>
      </c>
      <c r="AQ88" s="68" t="str">
        <f t="shared" si="46"/>
        <v xml:space="preserve"> </v>
      </c>
      <c r="AR88" s="68" t="str">
        <f t="shared" si="48"/>
        <v xml:space="preserve"> </v>
      </c>
      <c r="AS88" s="65" t="str">
        <f t="shared" si="50"/>
        <v xml:space="preserve"> </v>
      </c>
      <c r="AT88" s="61">
        <f t="shared" si="59"/>
        <v>0</v>
      </c>
      <c r="AU88" s="39">
        <f t="shared" si="67"/>
        <v>-2500000000.0000005</v>
      </c>
      <c r="AW88" s="3">
        <f t="shared" si="68"/>
        <v>0</v>
      </c>
      <c r="AX88" s="63">
        <f t="shared" si="60"/>
        <v>7500</v>
      </c>
      <c r="AY88" s="63">
        <f t="shared" si="71"/>
        <v>7500</v>
      </c>
      <c r="AZ88" s="63">
        <f t="shared" si="74"/>
        <v>7500</v>
      </c>
      <c r="BA88" s="63">
        <f t="shared" si="77"/>
        <v>7500</v>
      </c>
      <c r="BB88" s="63">
        <f t="shared" si="80"/>
        <v>7500</v>
      </c>
      <c r="BC88" s="64">
        <f t="shared" si="61"/>
        <v>37500</v>
      </c>
    </row>
    <row r="89" spans="2:55" x14ac:dyDescent="0.25">
      <c r="B89" s="55" t="s">
        <v>26</v>
      </c>
      <c r="C89" s="52">
        <f t="shared" si="62"/>
        <v>47603</v>
      </c>
      <c r="D89" s="36">
        <f t="shared" si="63"/>
        <v>76</v>
      </c>
      <c r="E89" s="53">
        <f t="shared" si="51"/>
        <v>2140187.0447116783</v>
      </c>
      <c r="F89" s="53" t="str">
        <f t="shared" si="54"/>
        <v xml:space="preserve"> </v>
      </c>
      <c r="G89" s="53" t="str">
        <f t="shared" si="52"/>
        <v xml:space="preserve"> </v>
      </c>
      <c r="H89" s="54">
        <f t="shared" si="55"/>
        <v>0</v>
      </c>
      <c r="I89" s="55" t="str">
        <f t="shared" si="64"/>
        <v xml:space="preserve"> </v>
      </c>
      <c r="K89" s="56" t="str">
        <f t="shared" si="53"/>
        <v>year7</v>
      </c>
      <c r="L89" s="62" t="str">
        <f t="shared" si="56"/>
        <v xml:space="preserve"> </v>
      </c>
      <c r="M89" s="62" t="str">
        <f t="shared" si="65"/>
        <v xml:space="preserve"> </v>
      </c>
      <c r="N89" s="65" t="str">
        <f t="shared" si="69"/>
        <v xml:space="preserve"> </v>
      </c>
      <c r="O89" s="65" t="str">
        <f t="shared" si="72"/>
        <v xml:space="preserve"> </v>
      </c>
      <c r="P89" s="62" t="str">
        <f t="shared" si="75"/>
        <v xml:space="preserve"> </v>
      </c>
      <c r="Q89" s="62" t="str">
        <f t="shared" si="78"/>
        <v xml:space="preserve"> </v>
      </c>
      <c r="R89" s="65" t="str">
        <f t="shared" si="81"/>
        <v xml:space="preserve"> </v>
      </c>
      <c r="S89" s="65" t="str">
        <f t="shared" si="83"/>
        <v xml:space="preserve"> </v>
      </c>
      <c r="T89" s="62" t="str">
        <f t="shared" si="85"/>
        <v xml:space="preserve"> </v>
      </c>
      <c r="U89" s="62" t="str">
        <f t="shared" si="87"/>
        <v xml:space="preserve"> </v>
      </c>
      <c r="V89" s="62" t="str">
        <f t="shared" ref="V89:V152" si="89">+IFERROR(F79*$V$12," ")</f>
        <v xml:space="preserve"> </v>
      </c>
      <c r="W89" s="62" t="str">
        <f t="shared" si="41"/>
        <v xml:space="preserve"> </v>
      </c>
      <c r="X89" s="65" t="str">
        <f t="shared" si="43"/>
        <v xml:space="preserve"> </v>
      </c>
      <c r="Y89" s="65" t="str">
        <f t="shared" si="45"/>
        <v xml:space="preserve"> </v>
      </c>
      <c r="Z89" s="62" t="str">
        <f t="shared" si="47"/>
        <v xml:space="preserve"> </v>
      </c>
      <c r="AA89" s="69" t="str">
        <f t="shared" si="49"/>
        <v xml:space="preserve"> </v>
      </c>
      <c r="AB89" s="39">
        <f t="shared" si="57"/>
        <v>0</v>
      </c>
      <c r="AD89" s="68" t="str">
        <f t="shared" si="58"/>
        <v xml:space="preserve"> </v>
      </c>
      <c r="AE89" s="68" t="str">
        <f t="shared" si="66"/>
        <v xml:space="preserve"> </v>
      </c>
      <c r="AF89" s="67" t="str">
        <f t="shared" si="70"/>
        <v xml:space="preserve"> </v>
      </c>
      <c r="AG89" s="67" t="str">
        <f t="shared" si="73"/>
        <v xml:space="preserve"> </v>
      </c>
      <c r="AH89" s="68" t="str">
        <f t="shared" si="76"/>
        <v xml:space="preserve"> </v>
      </c>
      <c r="AI89" s="68" t="str">
        <f t="shared" si="79"/>
        <v xml:space="preserve"> </v>
      </c>
      <c r="AJ89" s="67" t="str">
        <f t="shared" si="82"/>
        <v xml:space="preserve"> </v>
      </c>
      <c r="AK89" s="67" t="str">
        <f t="shared" si="84"/>
        <v xml:space="preserve"> </v>
      </c>
      <c r="AL89" s="68" t="str">
        <f t="shared" si="86"/>
        <v xml:space="preserve"> </v>
      </c>
      <c r="AM89" s="68" t="str">
        <f t="shared" si="88"/>
        <v xml:space="preserve"> </v>
      </c>
      <c r="AN89" s="68" t="str">
        <f t="shared" ref="AN89:AN152" si="90">+IFERROR(G79*$AN$12," ")</f>
        <v xml:space="preserve"> </v>
      </c>
      <c r="AO89" s="68" t="str">
        <f t="shared" si="42"/>
        <v xml:space="preserve"> </v>
      </c>
      <c r="AP89" s="67" t="str">
        <f t="shared" si="44"/>
        <v xml:space="preserve"> </v>
      </c>
      <c r="AQ89" s="67" t="str">
        <f t="shared" si="46"/>
        <v xml:space="preserve"> </v>
      </c>
      <c r="AR89" s="68" t="str">
        <f t="shared" si="48"/>
        <v xml:space="preserve"> </v>
      </c>
      <c r="AS89" s="62" t="str">
        <f t="shared" si="50"/>
        <v xml:space="preserve"> </v>
      </c>
      <c r="AT89" s="61">
        <f t="shared" si="59"/>
        <v>0</v>
      </c>
      <c r="AU89" s="39">
        <f t="shared" si="67"/>
        <v>-2500000000.0000005</v>
      </c>
      <c r="AW89" s="3">
        <f t="shared" si="68"/>
        <v>0</v>
      </c>
      <c r="AX89" s="63">
        <f t="shared" si="60"/>
        <v>7500</v>
      </c>
      <c r="AY89" s="63">
        <f t="shared" si="71"/>
        <v>7500</v>
      </c>
      <c r="AZ89" s="63">
        <f t="shared" si="74"/>
        <v>7500</v>
      </c>
      <c r="BA89" s="63">
        <f t="shared" si="77"/>
        <v>7500</v>
      </c>
      <c r="BB89" s="63">
        <f t="shared" si="80"/>
        <v>7500</v>
      </c>
      <c r="BC89" s="64">
        <f t="shared" si="61"/>
        <v>37500</v>
      </c>
    </row>
    <row r="90" spans="2:55" x14ac:dyDescent="0.25">
      <c r="B90" s="55" t="s">
        <v>26</v>
      </c>
      <c r="C90" s="52">
        <f t="shared" si="62"/>
        <v>47634</v>
      </c>
      <c r="D90" s="36">
        <f t="shared" si="63"/>
        <v>77</v>
      </c>
      <c r="E90" s="53">
        <f t="shared" si="51"/>
        <v>2140187.0447116783</v>
      </c>
      <c r="F90" s="53" t="str">
        <f t="shared" si="54"/>
        <v xml:space="preserve"> </v>
      </c>
      <c r="G90" s="53" t="str">
        <f t="shared" si="52"/>
        <v xml:space="preserve"> </v>
      </c>
      <c r="H90" s="54">
        <f t="shared" si="55"/>
        <v>0</v>
      </c>
      <c r="I90" s="55" t="str">
        <f t="shared" si="64"/>
        <v xml:space="preserve"> </v>
      </c>
      <c r="K90" s="56" t="str">
        <f t="shared" si="53"/>
        <v>year7</v>
      </c>
      <c r="L90" s="65" t="str">
        <f t="shared" si="56"/>
        <v xml:space="preserve"> </v>
      </c>
      <c r="M90" s="62" t="str">
        <f t="shared" si="65"/>
        <v xml:space="preserve"> </v>
      </c>
      <c r="N90" s="62" t="str">
        <f t="shared" si="69"/>
        <v xml:space="preserve"> </v>
      </c>
      <c r="O90" s="65" t="str">
        <f t="shared" si="72"/>
        <v xml:space="preserve"> </v>
      </c>
      <c r="P90" s="65" t="str">
        <f t="shared" si="75"/>
        <v xml:space="preserve"> </v>
      </c>
      <c r="Q90" s="62" t="str">
        <f t="shared" si="78"/>
        <v xml:space="preserve"> </v>
      </c>
      <c r="R90" s="62" t="str">
        <f t="shared" si="81"/>
        <v xml:space="preserve"> </v>
      </c>
      <c r="S90" s="65" t="str">
        <f t="shared" si="83"/>
        <v xml:space="preserve"> </v>
      </c>
      <c r="T90" s="65" t="str">
        <f t="shared" si="85"/>
        <v xml:space="preserve"> </v>
      </c>
      <c r="U90" s="62" t="str">
        <f t="shared" si="87"/>
        <v xml:space="preserve"> </v>
      </c>
      <c r="V90" s="62" t="str">
        <f t="shared" si="89"/>
        <v xml:space="preserve"> </v>
      </c>
      <c r="W90" s="62" t="str">
        <f t="shared" ref="W90:W153" si="91">+IFERROR(F79*$W$12," ")</f>
        <v xml:space="preserve"> </v>
      </c>
      <c r="X90" s="62" t="str">
        <f t="shared" si="43"/>
        <v xml:space="preserve"> </v>
      </c>
      <c r="Y90" s="65" t="str">
        <f t="shared" si="45"/>
        <v xml:space="preserve"> </v>
      </c>
      <c r="Z90" s="65" t="str">
        <f t="shared" si="47"/>
        <v xml:space="preserve"> </v>
      </c>
      <c r="AA90" s="69" t="str">
        <f t="shared" si="49"/>
        <v xml:space="preserve"> </v>
      </c>
      <c r="AB90" s="39">
        <f t="shared" si="57"/>
        <v>0</v>
      </c>
      <c r="AD90" s="67" t="str">
        <f t="shared" si="58"/>
        <v xml:space="preserve"> </v>
      </c>
      <c r="AE90" s="68" t="str">
        <f t="shared" si="66"/>
        <v xml:space="preserve"> </v>
      </c>
      <c r="AF90" s="68" t="str">
        <f t="shared" si="70"/>
        <v xml:space="preserve"> </v>
      </c>
      <c r="AG90" s="67" t="str">
        <f t="shared" si="73"/>
        <v xml:space="preserve"> </v>
      </c>
      <c r="AH90" s="67" t="str">
        <f t="shared" si="76"/>
        <v xml:space="preserve"> </v>
      </c>
      <c r="AI90" s="68" t="str">
        <f t="shared" si="79"/>
        <v xml:space="preserve"> </v>
      </c>
      <c r="AJ90" s="68" t="str">
        <f t="shared" si="82"/>
        <v xml:space="preserve"> </v>
      </c>
      <c r="AK90" s="67" t="str">
        <f t="shared" si="84"/>
        <v xml:space="preserve"> </v>
      </c>
      <c r="AL90" s="67" t="str">
        <f t="shared" si="86"/>
        <v xml:space="preserve"> </v>
      </c>
      <c r="AM90" s="68" t="str">
        <f t="shared" si="88"/>
        <v xml:space="preserve"> </v>
      </c>
      <c r="AN90" s="68" t="str">
        <f t="shared" si="90"/>
        <v xml:space="preserve"> </v>
      </c>
      <c r="AO90" s="68" t="str">
        <f t="shared" ref="AO90:AO153" si="92">+IFERROR(G79*$AO$12," ")</f>
        <v xml:space="preserve"> </v>
      </c>
      <c r="AP90" s="68" t="str">
        <f t="shared" si="44"/>
        <v xml:space="preserve"> </v>
      </c>
      <c r="AQ90" s="67" t="str">
        <f t="shared" si="46"/>
        <v xml:space="preserve"> </v>
      </c>
      <c r="AR90" s="67" t="str">
        <f t="shared" si="48"/>
        <v xml:space="preserve"> </v>
      </c>
      <c r="AS90" s="62" t="str">
        <f t="shared" si="50"/>
        <v xml:space="preserve"> </v>
      </c>
      <c r="AT90" s="61">
        <f t="shared" si="59"/>
        <v>0</v>
      </c>
      <c r="AU90" s="39">
        <f t="shared" si="67"/>
        <v>-2500000000.0000005</v>
      </c>
      <c r="AW90" s="3">
        <f t="shared" si="68"/>
        <v>0</v>
      </c>
      <c r="AX90" s="63">
        <f t="shared" si="60"/>
        <v>7500</v>
      </c>
      <c r="AY90" s="63">
        <f t="shared" si="71"/>
        <v>7500</v>
      </c>
      <c r="AZ90" s="63">
        <f t="shared" si="74"/>
        <v>7500</v>
      </c>
      <c r="BA90" s="63">
        <f t="shared" si="77"/>
        <v>7500</v>
      </c>
      <c r="BB90" s="63">
        <f t="shared" si="80"/>
        <v>7500</v>
      </c>
      <c r="BC90" s="64">
        <f t="shared" si="61"/>
        <v>37500</v>
      </c>
    </row>
    <row r="91" spans="2:55" x14ac:dyDescent="0.25">
      <c r="B91" s="55" t="s">
        <v>26</v>
      </c>
      <c r="C91" s="52">
        <f t="shared" si="62"/>
        <v>47664</v>
      </c>
      <c r="D91" s="36">
        <f t="shared" si="63"/>
        <v>78</v>
      </c>
      <c r="E91" s="53">
        <f t="shared" si="51"/>
        <v>2140187.0447116783</v>
      </c>
      <c r="F91" s="53" t="str">
        <f t="shared" si="54"/>
        <v xml:space="preserve"> </v>
      </c>
      <c r="G91" s="53" t="str">
        <f t="shared" si="52"/>
        <v xml:space="preserve"> </v>
      </c>
      <c r="H91" s="54">
        <f t="shared" si="55"/>
        <v>0</v>
      </c>
      <c r="I91" s="55" t="str">
        <f t="shared" si="64"/>
        <v xml:space="preserve"> </v>
      </c>
      <c r="K91" s="56" t="str">
        <f t="shared" si="53"/>
        <v>year7</v>
      </c>
      <c r="L91" s="65" t="str">
        <f t="shared" si="56"/>
        <v xml:space="preserve"> </v>
      </c>
      <c r="M91" s="65" t="str">
        <f t="shared" si="65"/>
        <v xml:space="preserve"> </v>
      </c>
      <c r="N91" s="62" t="str">
        <f t="shared" si="69"/>
        <v xml:space="preserve"> </v>
      </c>
      <c r="O91" s="62" t="str">
        <f t="shared" si="72"/>
        <v xml:space="preserve"> </v>
      </c>
      <c r="P91" s="65" t="str">
        <f t="shared" si="75"/>
        <v xml:space="preserve"> </v>
      </c>
      <c r="Q91" s="65" t="str">
        <f t="shared" si="78"/>
        <v xml:space="preserve"> </v>
      </c>
      <c r="R91" s="62" t="str">
        <f t="shared" si="81"/>
        <v xml:space="preserve"> </v>
      </c>
      <c r="S91" s="62" t="str">
        <f t="shared" si="83"/>
        <v xml:space="preserve"> </v>
      </c>
      <c r="T91" s="65" t="str">
        <f t="shared" si="85"/>
        <v xml:space="preserve"> </v>
      </c>
      <c r="U91" s="65" t="str">
        <f t="shared" si="87"/>
        <v xml:space="preserve"> </v>
      </c>
      <c r="V91" s="62" t="str">
        <f t="shared" si="89"/>
        <v xml:space="preserve"> </v>
      </c>
      <c r="W91" s="62" t="str">
        <f t="shared" si="91"/>
        <v xml:space="preserve"> </v>
      </c>
      <c r="X91" s="62" t="str">
        <f t="shared" ref="X91:X154" si="93">+IFERROR(F79*$X$12," ")</f>
        <v xml:space="preserve"> </v>
      </c>
      <c r="Y91" s="62" t="str">
        <f t="shared" si="45"/>
        <v xml:space="preserve"> </v>
      </c>
      <c r="Z91" s="65" t="str">
        <f t="shared" si="47"/>
        <v xml:space="preserve"> </v>
      </c>
      <c r="AA91" s="70" t="str">
        <f t="shared" si="49"/>
        <v xml:space="preserve"> </v>
      </c>
      <c r="AB91" s="39">
        <f t="shared" si="57"/>
        <v>0</v>
      </c>
      <c r="AD91" s="67" t="str">
        <f t="shared" si="58"/>
        <v xml:space="preserve"> </v>
      </c>
      <c r="AE91" s="67" t="str">
        <f t="shared" si="66"/>
        <v xml:space="preserve"> </v>
      </c>
      <c r="AF91" s="68" t="str">
        <f t="shared" si="70"/>
        <v xml:space="preserve"> </v>
      </c>
      <c r="AG91" s="68" t="str">
        <f t="shared" si="73"/>
        <v xml:space="preserve"> </v>
      </c>
      <c r="AH91" s="67" t="str">
        <f t="shared" si="76"/>
        <v xml:space="preserve"> </v>
      </c>
      <c r="AI91" s="67" t="str">
        <f t="shared" si="79"/>
        <v xml:space="preserve"> </v>
      </c>
      <c r="AJ91" s="68" t="str">
        <f t="shared" si="82"/>
        <v xml:space="preserve"> </v>
      </c>
      <c r="AK91" s="68" t="str">
        <f t="shared" si="84"/>
        <v xml:space="preserve"> </v>
      </c>
      <c r="AL91" s="67" t="str">
        <f t="shared" si="86"/>
        <v xml:space="preserve"> </v>
      </c>
      <c r="AM91" s="67" t="str">
        <f t="shared" si="88"/>
        <v xml:space="preserve"> </v>
      </c>
      <c r="AN91" s="68" t="str">
        <f t="shared" si="90"/>
        <v xml:space="preserve"> </v>
      </c>
      <c r="AO91" s="68" t="str">
        <f t="shared" si="92"/>
        <v xml:space="preserve"> </v>
      </c>
      <c r="AP91" s="68" t="str">
        <f t="shared" ref="AP91:AP154" si="94">+IFERROR(G79*$AP$12," ")</f>
        <v xml:space="preserve"> </v>
      </c>
      <c r="AQ91" s="68" t="str">
        <f t="shared" si="46"/>
        <v xml:space="preserve"> </v>
      </c>
      <c r="AR91" s="67" t="str">
        <f t="shared" si="48"/>
        <v xml:space="preserve"> </v>
      </c>
      <c r="AS91" s="65" t="str">
        <f t="shared" si="50"/>
        <v xml:space="preserve"> </v>
      </c>
      <c r="AT91" s="61">
        <f t="shared" si="59"/>
        <v>0</v>
      </c>
      <c r="AU91" s="39">
        <f t="shared" si="67"/>
        <v>-2500000000.0000005</v>
      </c>
      <c r="AW91" s="3">
        <f t="shared" si="68"/>
        <v>0</v>
      </c>
      <c r="AX91" s="63">
        <f t="shared" si="60"/>
        <v>7500</v>
      </c>
      <c r="AY91" s="63">
        <f t="shared" si="71"/>
        <v>7500</v>
      </c>
      <c r="AZ91" s="63">
        <f t="shared" si="74"/>
        <v>7500</v>
      </c>
      <c r="BA91" s="63">
        <f t="shared" si="77"/>
        <v>7500</v>
      </c>
      <c r="BB91" s="63">
        <f t="shared" si="80"/>
        <v>7500</v>
      </c>
      <c r="BC91" s="64">
        <f t="shared" si="61"/>
        <v>37500</v>
      </c>
    </row>
    <row r="92" spans="2:55" x14ac:dyDescent="0.25">
      <c r="B92" s="55" t="s">
        <v>26</v>
      </c>
      <c r="C92" s="52">
        <f t="shared" si="62"/>
        <v>47695</v>
      </c>
      <c r="D92" s="36">
        <f t="shared" si="63"/>
        <v>79</v>
      </c>
      <c r="E92" s="53">
        <f t="shared" si="51"/>
        <v>2140187.0447116783</v>
      </c>
      <c r="F92" s="53" t="str">
        <f t="shared" si="54"/>
        <v xml:space="preserve"> </v>
      </c>
      <c r="G92" s="53" t="str">
        <f t="shared" si="52"/>
        <v xml:space="preserve"> </v>
      </c>
      <c r="H92" s="54">
        <f t="shared" si="55"/>
        <v>0</v>
      </c>
      <c r="I92" s="55" t="str">
        <f t="shared" si="64"/>
        <v xml:space="preserve"> </v>
      </c>
      <c r="K92" s="56" t="str">
        <f t="shared" si="53"/>
        <v>year7</v>
      </c>
      <c r="L92" s="62" t="str">
        <f t="shared" si="56"/>
        <v xml:space="preserve"> </v>
      </c>
      <c r="M92" s="65" t="str">
        <f t="shared" si="65"/>
        <v xml:space="preserve"> </v>
      </c>
      <c r="N92" s="65" t="str">
        <f t="shared" si="69"/>
        <v xml:space="preserve"> </v>
      </c>
      <c r="O92" s="62" t="str">
        <f t="shared" si="72"/>
        <v xml:space="preserve"> </v>
      </c>
      <c r="P92" s="62" t="str">
        <f t="shared" si="75"/>
        <v xml:space="preserve"> </v>
      </c>
      <c r="Q92" s="65" t="str">
        <f t="shared" si="78"/>
        <v xml:space="preserve"> </v>
      </c>
      <c r="R92" s="65" t="str">
        <f t="shared" si="81"/>
        <v xml:space="preserve"> </v>
      </c>
      <c r="S92" s="62" t="str">
        <f t="shared" si="83"/>
        <v xml:space="preserve"> </v>
      </c>
      <c r="T92" s="62" t="str">
        <f t="shared" si="85"/>
        <v xml:space="preserve"> </v>
      </c>
      <c r="U92" s="65" t="str">
        <f t="shared" si="87"/>
        <v xml:space="preserve"> </v>
      </c>
      <c r="V92" s="65" t="str">
        <f t="shared" si="89"/>
        <v xml:space="preserve"> </v>
      </c>
      <c r="W92" s="62" t="str">
        <f t="shared" si="91"/>
        <v xml:space="preserve"> </v>
      </c>
      <c r="X92" s="62" t="str">
        <f t="shared" si="93"/>
        <v xml:space="preserve"> </v>
      </c>
      <c r="Y92" s="62" t="str">
        <f t="shared" ref="Y92:Y155" si="95">+IFERROR(F79*$Y$12," ")</f>
        <v xml:space="preserve"> </v>
      </c>
      <c r="Z92" s="62" t="str">
        <f t="shared" si="47"/>
        <v xml:space="preserve"> </v>
      </c>
      <c r="AA92" s="70" t="str">
        <f t="shared" si="49"/>
        <v xml:space="preserve"> </v>
      </c>
      <c r="AB92" s="39">
        <f t="shared" si="57"/>
        <v>0</v>
      </c>
      <c r="AD92" s="68" t="str">
        <f t="shared" si="58"/>
        <v xml:space="preserve"> </v>
      </c>
      <c r="AE92" s="67" t="str">
        <f t="shared" si="66"/>
        <v xml:space="preserve"> </v>
      </c>
      <c r="AF92" s="67" t="str">
        <f t="shared" si="70"/>
        <v xml:space="preserve"> </v>
      </c>
      <c r="AG92" s="68" t="str">
        <f t="shared" si="73"/>
        <v xml:space="preserve"> </v>
      </c>
      <c r="AH92" s="68" t="str">
        <f t="shared" si="76"/>
        <v xml:space="preserve"> </v>
      </c>
      <c r="AI92" s="67" t="str">
        <f t="shared" si="79"/>
        <v xml:space="preserve"> </v>
      </c>
      <c r="AJ92" s="67" t="str">
        <f t="shared" si="82"/>
        <v xml:space="preserve"> </v>
      </c>
      <c r="AK92" s="68" t="str">
        <f t="shared" si="84"/>
        <v xml:space="preserve"> </v>
      </c>
      <c r="AL92" s="68" t="str">
        <f t="shared" si="86"/>
        <v xml:space="preserve"> </v>
      </c>
      <c r="AM92" s="67" t="str">
        <f t="shared" si="88"/>
        <v xml:space="preserve"> </v>
      </c>
      <c r="AN92" s="67" t="str">
        <f t="shared" si="90"/>
        <v xml:space="preserve"> </v>
      </c>
      <c r="AO92" s="68" t="str">
        <f t="shared" si="92"/>
        <v xml:space="preserve"> </v>
      </c>
      <c r="AP92" s="68" t="str">
        <f t="shared" si="94"/>
        <v xml:space="preserve"> </v>
      </c>
      <c r="AQ92" s="68" t="str">
        <f t="shared" ref="AQ92:AQ155" si="96">+IFERROR(G79*$AQ$12," ")</f>
        <v xml:space="preserve"> </v>
      </c>
      <c r="AR92" s="68" t="str">
        <f t="shared" si="48"/>
        <v xml:space="preserve"> </v>
      </c>
      <c r="AS92" s="65" t="str">
        <f t="shared" si="50"/>
        <v xml:space="preserve"> </v>
      </c>
      <c r="AT92" s="61">
        <f t="shared" si="59"/>
        <v>0</v>
      </c>
      <c r="AU92" s="39">
        <f t="shared" si="67"/>
        <v>-2500000000.0000005</v>
      </c>
      <c r="AW92" s="3">
        <f t="shared" si="68"/>
        <v>0</v>
      </c>
      <c r="AX92" s="63">
        <f t="shared" si="60"/>
        <v>7500</v>
      </c>
      <c r="AY92" s="63">
        <f t="shared" si="71"/>
        <v>7500</v>
      </c>
      <c r="AZ92" s="63">
        <f t="shared" si="74"/>
        <v>7500</v>
      </c>
      <c r="BA92" s="63">
        <f t="shared" si="77"/>
        <v>7500</v>
      </c>
      <c r="BB92" s="63">
        <f t="shared" si="80"/>
        <v>7500</v>
      </c>
      <c r="BC92" s="64">
        <f t="shared" si="61"/>
        <v>37500</v>
      </c>
    </row>
    <row r="93" spans="2:55" x14ac:dyDescent="0.25">
      <c r="B93" s="55" t="s">
        <v>26</v>
      </c>
      <c r="C93" s="52">
        <f t="shared" si="62"/>
        <v>47726</v>
      </c>
      <c r="D93" s="36">
        <f t="shared" si="63"/>
        <v>80</v>
      </c>
      <c r="E93" s="53">
        <f t="shared" si="51"/>
        <v>2140187.0447116783</v>
      </c>
      <c r="F93" s="53" t="str">
        <f t="shared" si="54"/>
        <v xml:space="preserve"> </v>
      </c>
      <c r="G93" s="53" t="str">
        <f t="shared" si="52"/>
        <v xml:space="preserve"> </v>
      </c>
      <c r="H93" s="54">
        <f t="shared" si="55"/>
        <v>0</v>
      </c>
      <c r="I93" s="55" t="str">
        <f t="shared" si="64"/>
        <v xml:space="preserve"> </v>
      </c>
      <c r="K93" s="56" t="str">
        <f t="shared" si="53"/>
        <v>year7</v>
      </c>
      <c r="L93" s="62" t="str">
        <f t="shared" si="56"/>
        <v xml:space="preserve"> </v>
      </c>
      <c r="M93" s="62" t="str">
        <f t="shared" si="65"/>
        <v xml:space="preserve"> </v>
      </c>
      <c r="N93" s="65" t="str">
        <f t="shared" si="69"/>
        <v xml:space="preserve"> </v>
      </c>
      <c r="O93" s="65" t="str">
        <f t="shared" si="72"/>
        <v xml:space="preserve"> </v>
      </c>
      <c r="P93" s="62" t="str">
        <f t="shared" si="75"/>
        <v xml:space="preserve"> </v>
      </c>
      <c r="Q93" s="62" t="str">
        <f t="shared" si="78"/>
        <v xml:space="preserve"> </v>
      </c>
      <c r="R93" s="65" t="str">
        <f t="shared" si="81"/>
        <v xml:space="preserve"> </v>
      </c>
      <c r="S93" s="65" t="str">
        <f t="shared" si="83"/>
        <v xml:space="preserve"> </v>
      </c>
      <c r="T93" s="62" t="str">
        <f t="shared" si="85"/>
        <v xml:space="preserve"> </v>
      </c>
      <c r="U93" s="62" t="str">
        <f t="shared" si="87"/>
        <v xml:space="preserve"> </v>
      </c>
      <c r="V93" s="65" t="str">
        <f t="shared" si="89"/>
        <v xml:space="preserve"> </v>
      </c>
      <c r="W93" s="65" t="str">
        <f t="shared" si="91"/>
        <v xml:space="preserve"> </v>
      </c>
      <c r="X93" s="62" t="str">
        <f t="shared" si="93"/>
        <v xml:space="preserve"> </v>
      </c>
      <c r="Y93" s="62" t="str">
        <f t="shared" si="95"/>
        <v xml:space="preserve"> </v>
      </c>
      <c r="Z93" s="62" t="str">
        <f t="shared" ref="Z93:Z156" si="97">+IFERROR(F79*$Z$12," ")</f>
        <v xml:space="preserve"> </v>
      </c>
      <c r="AA93" s="69" t="str">
        <f t="shared" si="49"/>
        <v xml:space="preserve"> </v>
      </c>
      <c r="AB93" s="39">
        <f t="shared" si="57"/>
        <v>0</v>
      </c>
      <c r="AD93" s="68" t="str">
        <f t="shared" si="58"/>
        <v xml:space="preserve"> </v>
      </c>
      <c r="AE93" s="68" t="str">
        <f t="shared" si="66"/>
        <v xml:space="preserve"> </v>
      </c>
      <c r="AF93" s="67" t="str">
        <f t="shared" si="70"/>
        <v xml:space="preserve"> </v>
      </c>
      <c r="AG93" s="67" t="str">
        <f t="shared" si="73"/>
        <v xml:space="preserve"> </v>
      </c>
      <c r="AH93" s="68" t="str">
        <f t="shared" si="76"/>
        <v xml:space="preserve"> </v>
      </c>
      <c r="AI93" s="68" t="str">
        <f t="shared" si="79"/>
        <v xml:space="preserve"> </v>
      </c>
      <c r="AJ93" s="67" t="str">
        <f t="shared" si="82"/>
        <v xml:space="preserve"> </v>
      </c>
      <c r="AK93" s="67" t="str">
        <f t="shared" si="84"/>
        <v xml:space="preserve"> </v>
      </c>
      <c r="AL93" s="68" t="str">
        <f t="shared" si="86"/>
        <v xml:space="preserve"> </v>
      </c>
      <c r="AM93" s="68" t="str">
        <f t="shared" si="88"/>
        <v xml:space="preserve"> </v>
      </c>
      <c r="AN93" s="67" t="str">
        <f t="shared" si="90"/>
        <v xml:space="preserve"> </v>
      </c>
      <c r="AO93" s="67" t="str">
        <f t="shared" si="92"/>
        <v xml:space="preserve"> </v>
      </c>
      <c r="AP93" s="68" t="str">
        <f t="shared" si="94"/>
        <v xml:space="preserve"> </v>
      </c>
      <c r="AQ93" s="68" t="str">
        <f t="shared" si="96"/>
        <v xml:space="preserve"> </v>
      </c>
      <c r="AR93" s="68" t="str">
        <f t="shared" ref="AR93:AR156" si="98">+IFERROR(G79*$AR$12," ")</f>
        <v xml:space="preserve"> </v>
      </c>
      <c r="AS93" s="62" t="str">
        <f t="shared" si="50"/>
        <v xml:space="preserve"> </v>
      </c>
      <c r="AT93" s="61">
        <f t="shared" si="59"/>
        <v>0</v>
      </c>
      <c r="AU93" s="39">
        <f t="shared" si="67"/>
        <v>-2500000000.0000005</v>
      </c>
      <c r="AW93" s="3">
        <f t="shared" si="68"/>
        <v>0</v>
      </c>
      <c r="AX93" s="63">
        <f t="shared" si="60"/>
        <v>7500</v>
      </c>
      <c r="AY93" s="63">
        <f t="shared" si="71"/>
        <v>7500</v>
      </c>
      <c r="AZ93" s="63">
        <f t="shared" si="74"/>
        <v>7500</v>
      </c>
      <c r="BA93" s="63">
        <f t="shared" si="77"/>
        <v>7500</v>
      </c>
      <c r="BB93" s="63">
        <f t="shared" si="80"/>
        <v>7500</v>
      </c>
      <c r="BC93" s="64">
        <f t="shared" si="61"/>
        <v>37500</v>
      </c>
    </row>
    <row r="94" spans="2:55" x14ac:dyDescent="0.25">
      <c r="B94" s="55" t="s">
        <v>26</v>
      </c>
      <c r="C94" s="52">
        <f t="shared" si="62"/>
        <v>47756</v>
      </c>
      <c r="D94" s="36">
        <f t="shared" si="63"/>
        <v>81</v>
      </c>
      <c r="E94" s="53">
        <f t="shared" si="51"/>
        <v>2140187.0447116783</v>
      </c>
      <c r="F94" s="53" t="str">
        <f t="shared" si="54"/>
        <v xml:space="preserve"> </v>
      </c>
      <c r="G94" s="53" t="str">
        <f t="shared" si="52"/>
        <v xml:space="preserve"> </v>
      </c>
      <c r="H94" s="54">
        <f t="shared" si="55"/>
        <v>0</v>
      </c>
      <c r="I94" s="55" t="str">
        <f t="shared" si="64"/>
        <v xml:space="preserve"> </v>
      </c>
      <c r="K94" s="56" t="str">
        <f t="shared" si="53"/>
        <v>year7</v>
      </c>
      <c r="L94" s="65" t="str">
        <f t="shared" si="56"/>
        <v xml:space="preserve"> </v>
      </c>
      <c r="M94" s="62" t="str">
        <f t="shared" si="65"/>
        <v xml:space="preserve"> </v>
      </c>
      <c r="N94" s="62" t="str">
        <f t="shared" si="69"/>
        <v xml:space="preserve"> </v>
      </c>
      <c r="O94" s="65" t="str">
        <f t="shared" si="72"/>
        <v xml:space="preserve"> </v>
      </c>
      <c r="P94" s="65" t="str">
        <f t="shared" si="75"/>
        <v xml:space="preserve"> </v>
      </c>
      <c r="Q94" s="62" t="str">
        <f t="shared" si="78"/>
        <v xml:space="preserve"> </v>
      </c>
      <c r="R94" s="62" t="str">
        <f t="shared" si="81"/>
        <v xml:space="preserve"> </v>
      </c>
      <c r="S94" s="65" t="str">
        <f t="shared" si="83"/>
        <v xml:space="preserve"> </v>
      </c>
      <c r="T94" s="65" t="str">
        <f t="shared" si="85"/>
        <v xml:space="preserve"> </v>
      </c>
      <c r="U94" s="62" t="str">
        <f t="shared" si="87"/>
        <v xml:space="preserve"> </v>
      </c>
      <c r="V94" s="62" t="str">
        <f t="shared" si="89"/>
        <v xml:space="preserve"> </v>
      </c>
      <c r="W94" s="65" t="str">
        <f t="shared" si="91"/>
        <v xml:space="preserve"> </v>
      </c>
      <c r="X94" s="65" t="str">
        <f t="shared" si="93"/>
        <v xml:space="preserve"> </v>
      </c>
      <c r="Y94" s="62" t="str">
        <f t="shared" si="95"/>
        <v xml:space="preserve"> </v>
      </c>
      <c r="Z94" s="62" t="str">
        <f t="shared" si="97"/>
        <v xml:space="preserve"> </v>
      </c>
      <c r="AA94" s="69" t="str">
        <f t="shared" ref="AA94:AA157" si="99">+IFERROR(F79*$AA$12," ")</f>
        <v xml:space="preserve"> </v>
      </c>
      <c r="AB94" s="39">
        <f t="shared" si="57"/>
        <v>0</v>
      </c>
      <c r="AD94" s="67" t="str">
        <f t="shared" si="58"/>
        <v xml:space="preserve"> </v>
      </c>
      <c r="AE94" s="68" t="str">
        <f t="shared" si="66"/>
        <v xml:space="preserve"> </v>
      </c>
      <c r="AF94" s="68" t="str">
        <f t="shared" si="70"/>
        <v xml:space="preserve"> </v>
      </c>
      <c r="AG94" s="67" t="str">
        <f t="shared" si="73"/>
        <v xml:space="preserve"> </v>
      </c>
      <c r="AH94" s="67" t="str">
        <f t="shared" si="76"/>
        <v xml:space="preserve"> </v>
      </c>
      <c r="AI94" s="68" t="str">
        <f t="shared" si="79"/>
        <v xml:space="preserve"> </v>
      </c>
      <c r="AJ94" s="68" t="str">
        <f t="shared" si="82"/>
        <v xml:space="preserve"> </v>
      </c>
      <c r="AK94" s="67" t="str">
        <f t="shared" si="84"/>
        <v xml:space="preserve"> </v>
      </c>
      <c r="AL94" s="67" t="str">
        <f t="shared" si="86"/>
        <v xml:space="preserve"> </v>
      </c>
      <c r="AM94" s="68" t="str">
        <f t="shared" si="88"/>
        <v xml:space="preserve"> </v>
      </c>
      <c r="AN94" s="68" t="str">
        <f t="shared" si="90"/>
        <v xml:space="preserve"> </v>
      </c>
      <c r="AO94" s="67" t="str">
        <f t="shared" si="92"/>
        <v xml:space="preserve"> </v>
      </c>
      <c r="AP94" s="67" t="str">
        <f t="shared" si="94"/>
        <v xml:space="preserve"> </v>
      </c>
      <c r="AQ94" s="68" t="str">
        <f t="shared" si="96"/>
        <v xml:space="preserve"> </v>
      </c>
      <c r="AR94" s="68" t="str">
        <f t="shared" si="98"/>
        <v xml:space="preserve"> </v>
      </c>
      <c r="AS94" s="62" t="str">
        <f t="shared" ref="AS94:AS157" si="100">+IFERROR(G79*$AS$12," ")</f>
        <v xml:space="preserve"> </v>
      </c>
      <c r="AT94" s="61">
        <f t="shared" si="59"/>
        <v>0</v>
      </c>
      <c r="AU94" s="39">
        <f t="shared" si="67"/>
        <v>-2500000000.0000005</v>
      </c>
      <c r="AW94" s="3">
        <f t="shared" si="68"/>
        <v>0</v>
      </c>
      <c r="AX94" s="63">
        <f t="shared" si="60"/>
        <v>7500</v>
      </c>
      <c r="AY94" s="63">
        <f t="shared" si="71"/>
        <v>7500</v>
      </c>
      <c r="AZ94" s="63">
        <f t="shared" si="74"/>
        <v>7500</v>
      </c>
      <c r="BA94" s="63">
        <f t="shared" si="77"/>
        <v>7500</v>
      </c>
      <c r="BB94" s="63">
        <f t="shared" si="80"/>
        <v>7500</v>
      </c>
      <c r="BC94" s="64">
        <f t="shared" si="61"/>
        <v>37500</v>
      </c>
    </row>
    <row r="95" spans="2:55" x14ac:dyDescent="0.25">
      <c r="B95" s="55" t="s">
        <v>26</v>
      </c>
      <c r="C95" s="52">
        <f t="shared" si="62"/>
        <v>47787</v>
      </c>
      <c r="D95" s="36">
        <f t="shared" si="63"/>
        <v>82</v>
      </c>
      <c r="E95" s="53">
        <f t="shared" si="51"/>
        <v>2140187.0447116783</v>
      </c>
      <c r="F95" s="53" t="str">
        <f t="shared" si="54"/>
        <v xml:space="preserve"> </v>
      </c>
      <c r="G95" s="53" t="str">
        <f t="shared" si="52"/>
        <v xml:space="preserve"> </v>
      </c>
      <c r="H95" s="54">
        <f t="shared" si="55"/>
        <v>0</v>
      </c>
      <c r="I95" s="55" t="str">
        <f t="shared" si="64"/>
        <v xml:space="preserve"> </v>
      </c>
      <c r="K95" s="56" t="str">
        <f t="shared" si="53"/>
        <v>year7</v>
      </c>
      <c r="L95" s="65" t="str">
        <f t="shared" si="56"/>
        <v xml:space="preserve"> </v>
      </c>
      <c r="M95" s="65" t="str">
        <f t="shared" si="65"/>
        <v xml:space="preserve"> </v>
      </c>
      <c r="N95" s="62" t="str">
        <f t="shared" si="69"/>
        <v xml:space="preserve"> </v>
      </c>
      <c r="O95" s="62" t="str">
        <f t="shared" si="72"/>
        <v xml:space="preserve"> </v>
      </c>
      <c r="P95" s="65" t="str">
        <f t="shared" si="75"/>
        <v xml:space="preserve"> </v>
      </c>
      <c r="Q95" s="65" t="str">
        <f t="shared" si="78"/>
        <v xml:space="preserve"> </v>
      </c>
      <c r="R95" s="62" t="str">
        <f t="shared" si="81"/>
        <v xml:space="preserve"> </v>
      </c>
      <c r="S95" s="62" t="str">
        <f t="shared" si="83"/>
        <v xml:space="preserve"> </v>
      </c>
      <c r="T95" s="65" t="str">
        <f t="shared" si="85"/>
        <v xml:space="preserve"> </v>
      </c>
      <c r="U95" s="65" t="str">
        <f t="shared" si="87"/>
        <v xml:space="preserve"> </v>
      </c>
      <c r="V95" s="62" t="str">
        <f t="shared" si="89"/>
        <v xml:space="preserve"> </v>
      </c>
      <c r="W95" s="62" t="str">
        <f t="shared" si="91"/>
        <v xml:space="preserve"> </v>
      </c>
      <c r="X95" s="65" t="str">
        <f t="shared" si="93"/>
        <v xml:space="preserve"> </v>
      </c>
      <c r="Y95" s="65" t="str">
        <f t="shared" si="95"/>
        <v xml:space="preserve"> </v>
      </c>
      <c r="Z95" s="62" t="str">
        <f t="shared" si="97"/>
        <v xml:space="preserve"> </v>
      </c>
      <c r="AA95" s="69" t="str">
        <f t="shared" si="99"/>
        <v xml:space="preserve"> </v>
      </c>
      <c r="AB95" s="39">
        <f t="shared" si="57"/>
        <v>0</v>
      </c>
      <c r="AD95" s="67" t="str">
        <f t="shared" si="58"/>
        <v xml:space="preserve"> </v>
      </c>
      <c r="AE95" s="67" t="str">
        <f t="shared" si="66"/>
        <v xml:space="preserve"> </v>
      </c>
      <c r="AF95" s="68" t="str">
        <f t="shared" si="70"/>
        <v xml:space="preserve"> </v>
      </c>
      <c r="AG95" s="68" t="str">
        <f t="shared" si="73"/>
        <v xml:space="preserve"> </v>
      </c>
      <c r="AH95" s="67" t="str">
        <f t="shared" si="76"/>
        <v xml:space="preserve"> </v>
      </c>
      <c r="AI95" s="67" t="str">
        <f t="shared" si="79"/>
        <v xml:space="preserve"> </v>
      </c>
      <c r="AJ95" s="68" t="str">
        <f t="shared" si="82"/>
        <v xml:space="preserve"> </v>
      </c>
      <c r="AK95" s="68" t="str">
        <f t="shared" si="84"/>
        <v xml:space="preserve"> </v>
      </c>
      <c r="AL95" s="67" t="str">
        <f t="shared" si="86"/>
        <v xml:space="preserve"> </v>
      </c>
      <c r="AM95" s="67" t="str">
        <f t="shared" si="88"/>
        <v xml:space="preserve"> </v>
      </c>
      <c r="AN95" s="68" t="str">
        <f t="shared" si="90"/>
        <v xml:space="preserve"> </v>
      </c>
      <c r="AO95" s="68" t="str">
        <f t="shared" si="92"/>
        <v xml:space="preserve"> </v>
      </c>
      <c r="AP95" s="67" t="str">
        <f t="shared" si="94"/>
        <v xml:space="preserve"> </v>
      </c>
      <c r="AQ95" s="67" t="str">
        <f t="shared" si="96"/>
        <v xml:space="preserve"> </v>
      </c>
      <c r="AR95" s="68" t="str">
        <f t="shared" si="98"/>
        <v xml:space="preserve"> </v>
      </c>
      <c r="AS95" s="62" t="str">
        <f t="shared" si="100"/>
        <v xml:space="preserve"> </v>
      </c>
      <c r="AT95" s="61">
        <f t="shared" si="59"/>
        <v>0</v>
      </c>
      <c r="AU95" s="39">
        <f t="shared" si="67"/>
        <v>-2500000000.0000005</v>
      </c>
      <c r="AW95" s="3">
        <f t="shared" si="68"/>
        <v>0</v>
      </c>
      <c r="AX95" s="63">
        <f t="shared" si="60"/>
        <v>7500</v>
      </c>
      <c r="AY95" s="63">
        <f t="shared" si="71"/>
        <v>7500</v>
      </c>
      <c r="AZ95" s="63">
        <f t="shared" si="74"/>
        <v>7500</v>
      </c>
      <c r="BA95" s="63">
        <f t="shared" si="77"/>
        <v>7500</v>
      </c>
      <c r="BB95" s="63">
        <f t="shared" si="80"/>
        <v>7500</v>
      </c>
      <c r="BC95" s="64">
        <f t="shared" si="61"/>
        <v>37500</v>
      </c>
    </row>
    <row r="96" spans="2:55" x14ac:dyDescent="0.25">
      <c r="B96" s="55" t="s">
        <v>26</v>
      </c>
      <c r="C96" s="52">
        <f t="shared" si="62"/>
        <v>47817</v>
      </c>
      <c r="D96" s="36">
        <f t="shared" si="63"/>
        <v>83</v>
      </c>
      <c r="E96" s="53">
        <f t="shared" si="51"/>
        <v>2140187.0447116783</v>
      </c>
      <c r="F96" s="53" t="str">
        <f t="shared" si="54"/>
        <v xml:space="preserve"> </v>
      </c>
      <c r="G96" s="53" t="str">
        <f t="shared" si="52"/>
        <v xml:space="preserve"> </v>
      </c>
      <c r="H96" s="54">
        <f t="shared" si="55"/>
        <v>0</v>
      </c>
      <c r="I96" s="55" t="str">
        <f t="shared" si="64"/>
        <v xml:space="preserve"> </v>
      </c>
      <c r="K96" s="56" t="str">
        <f t="shared" si="53"/>
        <v>year7</v>
      </c>
      <c r="L96" s="62" t="str">
        <f t="shared" si="56"/>
        <v xml:space="preserve"> </v>
      </c>
      <c r="M96" s="65" t="str">
        <f t="shared" si="65"/>
        <v xml:space="preserve"> </v>
      </c>
      <c r="N96" s="65" t="str">
        <f t="shared" si="69"/>
        <v xml:space="preserve"> </v>
      </c>
      <c r="O96" s="62" t="str">
        <f t="shared" si="72"/>
        <v xml:space="preserve"> </v>
      </c>
      <c r="P96" s="62" t="str">
        <f t="shared" si="75"/>
        <v xml:space="preserve"> </v>
      </c>
      <c r="Q96" s="65" t="str">
        <f t="shared" si="78"/>
        <v xml:space="preserve"> </v>
      </c>
      <c r="R96" s="65" t="str">
        <f t="shared" si="81"/>
        <v xml:space="preserve"> </v>
      </c>
      <c r="S96" s="62" t="str">
        <f t="shared" si="83"/>
        <v xml:space="preserve"> </v>
      </c>
      <c r="T96" s="62" t="str">
        <f t="shared" si="85"/>
        <v xml:space="preserve"> </v>
      </c>
      <c r="U96" s="65" t="str">
        <f t="shared" si="87"/>
        <v xml:space="preserve"> </v>
      </c>
      <c r="V96" s="65" t="str">
        <f t="shared" si="89"/>
        <v xml:space="preserve"> </v>
      </c>
      <c r="W96" s="62" t="str">
        <f t="shared" si="91"/>
        <v xml:space="preserve"> </v>
      </c>
      <c r="X96" s="62" t="str">
        <f t="shared" si="93"/>
        <v xml:space="preserve"> </v>
      </c>
      <c r="Y96" s="65" t="str">
        <f t="shared" si="95"/>
        <v xml:space="preserve"> </v>
      </c>
      <c r="Z96" s="65" t="str">
        <f t="shared" si="97"/>
        <v xml:space="preserve"> </v>
      </c>
      <c r="AA96" s="69" t="str">
        <f t="shared" si="99"/>
        <v xml:space="preserve"> </v>
      </c>
      <c r="AB96" s="39">
        <f t="shared" si="57"/>
        <v>0</v>
      </c>
      <c r="AD96" s="68" t="str">
        <f t="shared" si="58"/>
        <v xml:space="preserve"> </v>
      </c>
      <c r="AE96" s="67" t="str">
        <f t="shared" si="66"/>
        <v xml:space="preserve"> </v>
      </c>
      <c r="AF96" s="67" t="str">
        <f t="shared" si="70"/>
        <v xml:space="preserve"> </v>
      </c>
      <c r="AG96" s="68" t="str">
        <f t="shared" si="73"/>
        <v xml:space="preserve"> </v>
      </c>
      <c r="AH96" s="68" t="str">
        <f t="shared" si="76"/>
        <v xml:space="preserve"> </v>
      </c>
      <c r="AI96" s="67" t="str">
        <f t="shared" si="79"/>
        <v xml:space="preserve"> </v>
      </c>
      <c r="AJ96" s="67" t="str">
        <f t="shared" si="82"/>
        <v xml:space="preserve"> </v>
      </c>
      <c r="AK96" s="68" t="str">
        <f t="shared" si="84"/>
        <v xml:space="preserve"> </v>
      </c>
      <c r="AL96" s="68" t="str">
        <f t="shared" si="86"/>
        <v xml:space="preserve"> </v>
      </c>
      <c r="AM96" s="67" t="str">
        <f t="shared" si="88"/>
        <v xml:space="preserve"> </v>
      </c>
      <c r="AN96" s="67" t="str">
        <f t="shared" si="90"/>
        <v xml:space="preserve"> </v>
      </c>
      <c r="AO96" s="68" t="str">
        <f t="shared" si="92"/>
        <v xml:space="preserve"> </v>
      </c>
      <c r="AP96" s="68" t="str">
        <f t="shared" si="94"/>
        <v xml:space="preserve"> </v>
      </c>
      <c r="AQ96" s="67" t="str">
        <f t="shared" si="96"/>
        <v xml:space="preserve"> </v>
      </c>
      <c r="AR96" s="67" t="str">
        <f t="shared" si="98"/>
        <v xml:space="preserve"> </v>
      </c>
      <c r="AS96" s="62" t="str">
        <f t="shared" si="100"/>
        <v xml:space="preserve"> </v>
      </c>
      <c r="AT96" s="61">
        <f t="shared" si="59"/>
        <v>0</v>
      </c>
      <c r="AU96" s="39">
        <f t="shared" si="67"/>
        <v>-2500000000.0000005</v>
      </c>
      <c r="AW96" s="3">
        <f t="shared" si="68"/>
        <v>0</v>
      </c>
      <c r="AX96" s="63">
        <f t="shared" si="60"/>
        <v>7500</v>
      </c>
      <c r="AY96" s="63">
        <f t="shared" si="71"/>
        <v>7500</v>
      </c>
      <c r="AZ96" s="63">
        <f t="shared" si="74"/>
        <v>7500</v>
      </c>
      <c r="BA96" s="63">
        <f t="shared" si="77"/>
        <v>7500</v>
      </c>
      <c r="BB96" s="63">
        <f t="shared" si="80"/>
        <v>7500</v>
      </c>
      <c r="BC96" s="64">
        <f t="shared" si="61"/>
        <v>37500</v>
      </c>
    </row>
    <row r="97" spans="2:55" x14ac:dyDescent="0.25">
      <c r="B97" s="55" t="s">
        <v>26</v>
      </c>
      <c r="C97" s="52">
        <f t="shared" si="62"/>
        <v>47848</v>
      </c>
      <c r="D97" s="36">
        <f t="shared" si="63"/>
        <v>84</v>
      </c>
      <c r="E97" s="53">
        <f t="shared" si="51"/>
        <v>2140187.0447116783</v>
      </c>
      <c r="F97" s="53" t="str">
        <f t="shared" si="54"/>
        <v xml:space="preserve"> </v>
      </c>
      <c r="G97" s="53" t="str">
        <f t="shared" si="52"/>
        <v xml:space="preserve"> </v>
      </c>
      <c r="H97" s="54">
        <f t="shared" si="55"/>
        <v>0</v>
      </c>
      <c r="I97" s="55" t="str">
        <f t="shared" si="64"/>
        <v xml:space="preserve"> </v>
      </c>
      <c r="K97" s="56" t="str">
        <f t="shared" si="53"/>
        <v>year7</v>
      </c>
      <c r="L97" s="62" t="str">
        <f t="shared" si="56"/>
        <v xml:space="preserve"> </v>
      </c>
      <c r="M97" s="62" t="str">
        <f t="shared" si="65"/>
        <v xml:space="preserve"> </v>
      </c>
      <c r="N97" s="65" t="str">
        <f t="shared" si="69"/>
        <v xml:space="preserve"> </v>
      </c>
      <c r="O97" s="65" t="str">
        <f t="shared" si="72"/>
        <v xml:space="preserve"> </v>
      </c>
      <c r="P97" s="62" t="str">
        <f t="shared" si="75"/>
        <v xml:space="preserve"> </v>
      </c>
      <c r="Q97" s="62" t="str">
        <f t="shared" si="78"/>
        <v xml:space="preserve"> </v>
      </c>
      <c r="R97" s="65" t="str">
        <f t="shared" si="81"/>
        <v xml:space="preserve"> </v>
      </c>
      <c r="S97" s="65" t="str">
        <f t="shared" si="83"/>
        <v xml:space="preserve"> </v>
      </c>
      <c r="T97" s="62" t="str">
        <f t="shared" si="85"/>
        <v xml:space="preserve"> </v>
      </c>
      <c r="U97" s="62" t="str">
        <f t="shared" si="87"/>
        <v xml:space="preserve"> </v>
      </c>
      <c r="V97" s="65" t="str">
        <f t="shared" si="89"/>
        <v xml:space="preserve"> </v>
      </c>
      <c r="W97" s="65" t="str">
        <f t="shared" si="91"/>
        <v xml:space="preserve"> </v>
      </c>
      <c r="X97" s="62" t="str">
        <f t="shared" si="93"/>
        <v xml:space="preserve"> </v>
      </c>
      <c r="Y97" s="62" t="str">
        <f t="shared" si="95"/>
        <v xml:space="preserve"> </v>
      </c>
      <c r="Z97" s="65" t="str">
        <f t="shared" si="97"/>
        <v xml:space="preserve"> </v>
      </c>
      <c r="AA97" s="70" t="str">
        <f t="shared" si="99"/>
        <v xml:space="preserve"> </v>
      </c>
      <c r="AB97" s="39">
        <f t="shared" si="57"/>
        <v>0</v>
      </c>
      <c r="AD97" s="68" t="str">
        <f t="shared" si="58"/>
        <v xml:space="preserve"> </v>
      </c>
      <c r="AE97" s="68" t="str">
        <f t="shared" si="66"/>
        <v xml:space="preserve"> </v>
      </c>
      <c r="AF97" s="67" t="str">
        <f t="shared" si="70"/>
        <v xml:space="preserve"> </v>
      </c>
      <c r="AG97" s="67" t="str">
        <f t="shared" si="73"/>
        <v xml:space="preserve"> </v>
      </c>
      <c r="AH97" s="68" t="str">
        <f t="shared" si="76"/>
        <v xml:space="preserve"> </v>
      </c>
      <c r="AI97" s="68" t="str">
        <f t="shared" si="79"/>
        <v xml:space="preserve"> </v>
      </c>
      <c r="AJ97" s="67" t="str">
        <f t="shared" si="82"/>
        <v xml:space="preserve"> </v>
      </c>
      <c r="AK97" s="67" t="str">
        <f t="shared" si="84"/>
        <v xml:space="preserve"> </v>
      </c>
      <c r="AL97" s="68" t="str">
        <f t="shared" si="86"/>
        <v xml:space="preserve"> </v>
      </c>
      <c r="AM97" s="68" t="str">
        <f t="shared" si="88"/>
        <v xml:space="preserve"> </v>
      </c>
      <c r="AN97" s="67" t="str">
        <f t="shared" si="90"/>
        <v xml:space="preserve"> </v>
      </c>
      <c r="AO97" s="67" t="str">
        <f t="shared" si="92"/>
        <v xml:space="preserve"> </v>
      </c>
      <c r="AP97" s="68" t="str">
        <f t="shared" si="94"/>
        <v xml:space="preserve"> </v>
      </c>
      <c r="AQ97" s="68" t="str">
        <f t="shared" si="96"/>
        <v xml:space="preserve"> </v>
      </c>
      <c r="AR97" s="67" t="str">
        <f t="shared" si="98"/>
        <v xml:space="preserve"> </v>
      </c>
      <c r="AS97" s="65" t="str">
        <f t="shared" si="100"/>
        <v xml:space="preserve"> </v>
      </c>
      <c r="AT97" s="61">
        <f t="shared" si="59"/>
        <v>0</v>
      </c>
      <c r="AU97" s="39">
        <f t="shared" si="67"/>
        <v>-2500000000.0000005</v>
      </c>
      <c r="AW97" s="3">
        <f t="shared" si="68"/>
        <v>0</v>
      </c>
      <c r="AX97" s="63">
        <f t="shared" si="60"/>
        <v>7500</v>
      </c>
      <c r="AY97" s="63">
        <f t="shared" si="71"/>
        <v>7500</v>
      </c>
      <c r="AZ97" s="63">
        <f t="shared" si="74"/>
        <v>7500</v>
      </c>
      <c r="BA97" s="63">
        <f t="shared" si="77"/>
        <v>7500</v>
      </c>
      <c r="BB97" s="63">
        <f t="shared" si="80"/>
        <v>7500</v>
      </c>
      <c r="BC97" s="64">
        <f t="shared" si="61"/>
        <v>37500</v>
      </c>
    </row>
    <row r="98" spans="2:55" x14ac:dyDescent="0.25">
      <c r="B98" s="55" t="s">
        <v>27</v>
      </c>
      <c r="C98" s="52">
        <f t="shared" si="62"/>
        <v>47879</v>
      </c>
      <c r="D98" s="36">
        <f t="shared" si="63"/>
        <v>85</v>
      </c>
      <c r="E98" s="53">
        <f t="shared" si="51"/>
        <v>2140187.0447116783</v>
      </c>
      <c r="F98" s="53" t="str">
        <f t="shared" si="54"/>
        <v xml:space="preserve"> </v>
      </c>
      <c r="G98" s="53" t="str">
        <f t="shared" si="52"/>
        <v xml:space="preserve"> </v>
      </c>
      <c r="H98" s="54">
        <f t="shared" si="55"/>
        <v>0</v>
      </c>
      <c r="I98" s="55" t="str">
        <f t="shared" si="64"/>
        <v xml:space="preserve"> </v>
      </c>
      <c r="K98" s="56" t="str">
        <f t="shared" si="53"/>
        <v>year8</v>
      </c>
      <c r="L98" s="65" t="str">
        <f t="shared" si="56"/>
        <v xml:space="preserve"> </v>
      </c>
      <c r="M98" s="62" t="str">
        <f t="shared" si="65"/>
        <v xml:space="preserve"> </v>
      </c>
      <c r="N98" s="62" t="str">
        <f t="shared" si="69"/>
        <v xml:space="preserve"> </v>
      </c>
      <c r="O98" s="65" t="str">
        <f t="shared" si="72"/>
        <v xml:space="preserve"> </v>
      </c>
      <c r="P98" s="65" t="str">
        <f t="shared" si="75"/>
        <v xml:space="preserve"> </v>
      </c>
      <c r="Q98" s="62" t="str">
        <f t="shared" si="78"/>
        <v xml:space="preserve"> </v>
      </c>
      <c r="R98" s="62" t="str">
        <f t="shared" si="81"/>
        <v xml:space="preserve"> </v>
      </c>
      <c r="S98" s="65" t="str">
        <f t="shared" si="83"/>
        <v xml:space="preserve"> </v>
      </c>
      <c r="T98" s="65" t="str">
        <f t="shared" si="85"/>
        <v xml:space="preserve"> </v>
      </c>
      <c r="U98" s="62" t="str">
        <f t="shared" si="87"/>
        <v xml:space="preserve"> </v>
      </c>
      <c r="V98" s="62" t="str">
        <f t="shared" si="89"/>
        <v xml:space="preserve"> </v>
      </c>
      <c r="W98" s="65" t="str">
        <f t="shared" si="91"/>
        <v xml:space="preserve"> </v>
      </c>
      <c r="X98" s="65" t="str">
        <f t="shared" si="93"/>
        <v xml:space="preserve"> </v>
      </c>
      <c r="Y98" s="62" t="str">
        <f t="shared" si="95"/>
        <v xml:space="preserve"> </v>
      </c>
      <c r="Z98" s="62" t="str">
        <f t="shared" si="97"/>
        <v xml:space="preserve"> </v>
      </c>
      <c r="AA98" s="70" t="str">
        <f t="shared" si="99"/>
        <v xml:space="preserve"> </v>
      </c>
      <c r="AB98" s="39">
        <f t="shared" si="57"/>
        <v>0</v>
      </c>
      <c r="AD98" s="67" t="str">
        <f t="shared" si="58"/>
        <v xml:space="preserve"> </v>
      </c>
      <c r="AE98" s="68" t="str">
        <f t="shared" si="66"/>
        <v xml:space="preserve"> </v>
      </c>
      <c r="AF98" s="68" t="str">
        <f t="shared" si="70"/>
        <v xml:space="preserve"> </v>
      </c>
      <c r="AG98" s="67" t="str">
        <f t="shared" si="73"/>
        <v xml:space="preserve"> </v>
      </c>
      <c r="AH98" s="67" t="str">
        <f t="shared" si="76"/>
        <v xml:space="preserve"> </v>
      </c>
      <c r="AI98" s="68" t="str">
        <f t="shared" si="79"/>
        <v xml:space="preserve"> </v>
      </c>
      <c r="AJ98" s="68" t="str">
        <f t="shared" si="82"/>
        <v xml:space="preserve"> </v>
      </c>
      <c r="AK98" s="67" t="str">
        <f t="shared" si="84"/>
        <v xml:space="preserve"> </v>
      </c>
      <c r="AL98" s="67" t="str">
        <f t="shared" si="86"/>
        <v xml:space="preserve"> </v>
      </c>
      <c r="AM98" s="68" t="str">
        <f t="shared" si="88"/>
        <v xml:space="preserve"> </v>
      </c>
      <c r="AN98" s="68" t="str">
        <f t="shared" si="90"/>
        <v xml:space="preserve"> </v>
      </c>
      <c r="AO98" s="67" t="str">
        <f t="shared" si="92"/>
        <v xml:space="preserve"> </v>
      </c>
      <c r="AP98" s="67" t="str">
        <f t="shared" si="94"/>
        <v xml:space="preserve"> </v>
      </c>
      <c r="AQ98" s="68" t="str">
        <f t="shared" si="96"/>
        <v xml:space="preserve"> </v>
      </c>
      <c r="AR98" s="68" t="str">
        <f t="shared" si="98"/>
        <v xml:space="preserve"> </v>
      </c>
      <c r="AS98" s="65" t="str">
        <f t="shared" si="100"/>
        <v xml:space="preserve"> </v>
      </c>
      <c r="AT98" s="61">
        <f t="shared" si="59"/>
        <v>0</v>
      </c>
      <c r="AU98" s="39">
        <f t="shared" si="67"/>
        <v>-2500000000.0000005</v>
      </c>
      <c r="AW98" s="3">
        <f t="shared" si="68"/>
        <v>0</v>
      </c>
      <c r="AX98" s="63">
        <f t="shared" si="60"/>
        <v>7500</v>
      </c>
      <c r="AY98" s="63">
        <f t="shared" si="71"/>
        <v>7500</v>
      </c>
      <c r="AZ98" s="63">
        <f t="shared" si="74"/>
        <v>7500</v>
      </c>
      <c r="BA98" s="63">
        <f t="shared" si="77"/>
        <v>7500</v>
      </c>
      <c r="BB98" s="63">
        <f t="shared" si="80"/>
        <v>7500</v>
      </c>
      <c r="BC98" s="64">
        <f t="shared" si="61"/>
        <v>37500</v>
      </c>
    </row>
    <row r="99" spans="2:55" x14ac:dyDescent="0.25">
      <c r="B99" s="55" t="s">
        <v>27</v>
      </c>
      <c r="C99" s="52">
        <f t="shared" si="62"/>
        <v>47907</v>
      </c>
      <c r="D99" s="36">
        <f t="shared" si="63"/>
        <v>86</v>
      </c>
      <c r="E99" s="53">
        <f t="shared" si="51"/>
        <v>2140187.0447116783</v>
      </c>
      <c r="F99" s="53" t="str">
        <f t="shared" si="54"/>
        <v xml:space="preserve"> </v>
      </c>
      <c r="G99" s="53" t="str">
        <f t="shared" si="52"/>
        <v xml:space="preserve"> </v>
      </c>
      <c r="H99" s="54">
        <f t="shared" si="55"/>
        <v>0</v>
      </c>
      <c r="I99" s="55" t="str">
        <f t="shared" si="64"/>
        <v xml:space="preserve"> </v>
      </c>
      <c r="K99" s="56" t="str">
        <f t="shared" si="53"/>
        <v>year8</v>
      </c>
      <c r="L99" s="65" t="str">
        <f t="shared" si="56"/>
        <v xml:space="preserve"> </v>
      </c>
      <c r="M99" s="65" t="str">
        <f t="shared" si="65"/>
        <v xml:space="preserve"> </v>
      </c>
      <c r="N99" s="62" t="str">
        <f t="shared" si="69"/>
        <v xml:space="preserve"> </v>
      </c>
      <c r="O99" s="62" t="str">
        <f t="shared" si="72"/>
        <v xml:space="preserve"> </v>
      </c>
      <c r="P99" s="65" t="str">
        <f t="shared" si="75"/>
        <v xml:space="preserve"> </v>
      </c>
      <c r="Q99" s="65" t="str">
        <f t="shared" si="78"/>
        <v xml:space="preserve"> </v>
      </c>
      <c r="R99" s="62" t="str">
        <f t="shared" si="81"/>
        <v xml:space="preserve"> </v>
      </c>
      <c r="S99" s="62" t="str">
        <f t="shared" si="83"/>
        <v xml:space="preserve"> </v>
      </c>
      <c r="T99" s="65" t="str">
        <f t="shared" si="85"/>
        <v xml:space="preserve"> </v>
      </c>
      <c r="U99" s="65" t="str">
        <f t="shared" si="87"/>
        <v xml:space="preserve"> </v>
      </c>
      <c r="V99" s="62" t="str">
        <f t="shared" si="89"/>
        <v xml:space="preserve"> </v>
      </c>
      <c r="W99" s="62" t="str">
        <f t="shared" si="91"/>
        <v xml:space="preserve"> </v>
      </c>
      <c r="X99" s="65" t="str">
        <f t="shared" si="93"/>
        <v xml:space="preserve"> </v>
      </c>
      <c r="Y99" s="65" t="str">
        <f t="shared" si="95"/>
        <v xml:space="preserve"> </v>
      </c>
      <c r="Z99" s="62" t="str">
        <f t="shared" si="97"/>
        <v xml:space="preserve"> </v>
      </c>
      <c r="AA99" s="69" t="str">
        <f t="shared" si="99"/>
        <v xml:space="preserve"> </v>
      </c>
      <c r="AB99" s="39">
        <f t="shared" si="57"/>
        <v>0</v>
      </c>
      <c r="AD99" s="67" t="str">
        <f t="shared" si="58"/>
        <v xml:space="preserve"> </v>
      </c>
      <c r="AE99" s="67" t="str">
        <f t="shared" si="66"/>
        <v xml:space="preserve"> </v>
      </c>
      <c r="AF99" s="68" t="str">
        <f t="shared" si="70"/>
        <v xml:space="preserve"> </v>
      </c>
      <c r="AG99" s="68" t="str">
        <f t="shared" si="73"/>
        <v xml:space="preserve"> </v>
      </c>
      <c r="AH99" s="67" t="str">
        <f t="shared" si="76"/>
        <v xml:space="preserve"> </v>
      </c>
      <c r="AI99" s="67" t="str">
        <f t="shared" si="79"/>
        <v xml:space="preserve"> </v>
      </c>
      <c r="AJ99" s="68" t="str">
        <f t="shared" si="82"/>
        <v xml:space="preserve"> </v>
      </c>
      <c r="AK99" s="68" t="str">
        <f t="shared" si="84"/>
        <v xml:space="preserve"> </v>
      </c>
      <c r="AL99" s="67" t="str">
        <f t="shared" si="86"/>
        <v xml:space="preserve"> </v>
      </c>
      <c r="AM99" s="67" t="str">
        <f t="shared" si="88"/>
        <v xml:space="preserve"> </v>
      </c>
      <c r="AN99" s="68" t="str">
        <f t="shared" si="90"/>
        <v xml:space="preserve"> </v>
      </c>
      <c r="AO99" s="68" t="str">
        <f t="shared" si="92"/>
        <v xml:space="preserve"> </v>
      </c>
      <c r="AP99" s="67" t="str">
        <f t="shared" si="94"/>
        <v xml:space="preserve"> </v>
      </c>
      <c r="AQ99" s="67" t="str">
        <f t="shared" si="96"/>
        <v xml:space="preserve"> </v>
      </c>
      <c r="AR99" s="68" t="str">
        <f t="shared" si="98"/>
        <v xml:space="preserve"> </v>
      </c>
      <c r="AS99" s="62" t="str">
        <f t="shared" si="100"/>
        <v xml:space="preserve"> </v>
      </c>
      <c r="AT99" s="61">
        <f t="shared" si="59"/>
        <v>0</v>
      </c>
      <c r="AU99" s="39">
        <f t="shared" si="67"/>
        <v>-2500000000.0000005</v>
      </c>
      <c r="AW99" s="3">
        <f t="shared" si="68"/>
        <v>0</v>
      </c>
      <c r="AX99" s="63">
        <f t="shared" si="60"/>
        <v>7500</v>
      </c>
      <c r="AY99" s="63">
        <f t="shared" si="71"/>
        <v>7500</v>
      </c>
      <c r="AZ99" s="63">
        <f t="shared" si="74"/>
        <v>7500</v>
      </c>
      <c r="BA99" s="63">
        <f t="shared" si="77"/>
        <v>7500</v>
      </c>
      <c r="BB99" s="63">
        <f t="shared" si="80"/>
        <v>7500</v>
      </c>
      <c r="BC99" s="64">
        <f t="shared" si="61"/>
        <v>37500</v>
      </c>
    </row>
    <row r="100" spans="2:55" x14ac:dyDescent="0.25">
      <c r="B100" s="55" t="s">
        <v>27</v>
      </c>
      <c r="C100" s="52">
        <f t="shared" si="62"/>
        <v>47938</v>
      </c>
      <c r="D100" s="36">
        <f t="shared" si="63"/>
        <v>87</v>
      </c>
      <c r="E100" s="53">
        <f t="shared" si="51"/>
        <v>2140187.0447116783</v>
      </c>
      <c r="F100" s="53" t="str">
        <f t="shared" si="54"/>
        <v xml:space="preserve"> </v>
      </c>
      <c r="G100" s="53" t="str">
        <f t="shared" si="52"/>
        <v xml:space="preserve"> </v>
      </c>
      <c r="H100" s="54">
        <f t="shared" si="55"/>
        <v>0</v>
      </c>
      <c r="I100" s="55" t="str">
        <f t="shared" si="64"/>
        <v xml:space="preserve"> </v>
      </c>
      <c r="K100" s="56" t="str">
        <f t="shared" si="53"/>
        <v>year8</v>
      </c>
      <c r="L100" s="62" t="str">
        <f t="shared" si="56"/>
        <v xml:space="preserve"> </v>
      </c>
      <c r="M100" s="65" t="str">
        <f t="shared" si="65"/>
        <v xml:space="preserve"> </v>
      </c>
      <c r="N100" s="65" t="str">
        <f t="shared" si="69"/>
        <v xml:space="preserve"> </v>
      </c>
      <c r="O100" s="62" t="str">
        <f t="shared" si="72"/>
        <v xml:space="preserve"> </v>
      </c>
      <c r="P100" s="62" t="str">
        <f t="shared" si="75"/>
        <v xml:space="preserve"> </v>
      </c>
      <c r="Q100" s="65" t="str">
        <f t="shared" si="78"/>
        <v xml:space="preserve"> </v>
      </c>
      <c r="R100" s="65" t="str">
        <f t="shared" si="81"/>
        <v xml:space="preserve"> </v>
      </c>
      <c r="S100" s="62" t="str">
        <f t="shared" si="83"/>
        <v xml:space="preserve"> </v>
      </c>
      <c r="T100" s="62" t="str">
        <f t="shared" si="85"/>
        <v xml:space="preserve"> </v>
      </c>
      <c r="U100" s="65" t="str">
        <f t="shared" si="87"/>
        <v xml:space="preserve"> </v>
      </c>
      <c r="V100" s="65" t="str">
        <f t="shared" si="89"/>
        <v xml:space="preserve"> </v>
      </c>
      <c r="W100" s="62" t="str">
        <f t="shared" si="91"/>
        <v xml:space="preserve"> </v>
      </c>
      <c r="X100" s="62" t="str">
        <f t="shared" si="93"/>
        <v xml:space="preserve"> </v>
      </c>
      <c r="Y100" s="65" t="str">
        <f t="shared" si="95"/>
        <v xml:space="preserve"> </v>
      </c>
      <c r="Z100" s="65" t="str">
        <f t="shared" si="97"/>
        <v xml:space="preserve"> </v>
      </c>
      <c r="AA100" s="69" t="str">
        <f t="shared" si="99"/>
        <v xml:space="preserve"> </v>
      </c>
      <c r="AB100" s="39">
        <f t="shared" si="57"/>
        <v>0</v>
      </c>
      <c r="AD100" s="68" t="str">
        <f t="shared" si="58"/>
        <v xml:space="preserve"> </v>
      </c>
      <c r="AE100" s="67" t="str">
        <f t="shared" si="66"/>
        <v xml:space="preserve"> </v>
      </c>
      <c r="AF100" s="67" t="str">
        <f t="shared" si="70"/>
        <v xml:space="preserve"> </v>
      </c>
      <c r="AG100" s="68" t="str">
        <f t="shared" si="73"/>
        <v xml:space="preserve"> </v>
      </c>
      <c r="AH100" s="68" t="str">
        <f t="shared" si="76"/>
        <v xml:space="preserve"> </v>
      </c>
      <c r="AI100" s="67" t="str">
        <f t="shared" si="79"/>
        <v xml:space="preserve"> </v>
      </c>
      <c r="AJ100" s="67" t="str">
        <f t="shared" si="82"/>
        <v xml:space="preserve"> </v>
      </c>
      <c r="AK100" s="68" t="str">
        <f t="shared" si="84"/>
        <v xml:space="preserve"> </v>
      </c>
      <c r="AL100" s="68" t="str">
        <f t="shared" si="86"/>
        <v xml:space="preserve"> </v>
      </c>
      <c r="AM100" s="67" t="str">
        <f t="shared" si="88"/>
        <v xml:space="preserve"> </v>
      </c>
      <c r="AN100" s="67" t="str">
        <f t="shared" si="90"/>
        <v xml:space="preserve"> </v>
      </c>
      <c r="AO100" s="68" t="str">
        <f t="shared" si="92"/>
        <v xml:space="preserve"> </v>
      </c>
      <c r="AP100" s="68" t="str">
        <f t="shared" si="94"/>
        <v xml:space="preserve"> </v>
      </c>
      <c r="AQ100" s="67" t="str">
        <f t="shared" si="96"/>
        <v xml:space="preserve"> </v>
      </c>
      <c r="AR100" s="67" t="str">
        <f t="shared" si="98"/>
        <v xml:space="preserve"> </v>
      </c>
      <c r="AS100" s="62" t="str">
        <f t="shared" si="100"/>
        <v xml:space="preserve"> </v>
      </c>
      <c r="AT100" s="61">
        <f t="shared" si="59"/>
        <v>0</v>
      </c>
      <c r="AU100" s="39">
        <f t="shared" si="67"/>
        <v>-2500000000.0000005</v>
      </c>
      <c r="AW100" s="3">
        <f t="shared" si="68"/>
        <v>0</v>
      </c>
      <c r="AX100" s="63">
        <f t="shared" si="60"/>
        <v>7500</v>
      </c>
      <c r="AY100" s="63">
        <f t="shared" si="71"/>
        <v>7500</v>
      </c>
      <c r="AZ100" s="63">
        <f t="shared" si="74"/>
        <v>7500</v>
      </c>
      <c r="BA100" s="63">
        <f t="shared" si="77"/>
        <v>7500</v>
      </c>
      <c r="BB100" s="63">
        <f t="shared" si="80"/>
        <v>7500</v>
      </c>
      <c r="BC100" s="64">
        <f t="shared" si="61"/>
        <v>37500</v>
      </c>
    </row>
    <row r="101" spans="2:55" x14ac:dyDescent="0.25">
      <c r="B101" s="55" t="s">
        <v>27</v>
      </c>
      <c r="C101" s="52">
        <f t="shared" si="62"/>
        <v>47968</v>
      </c>
      <c r="D101" s="36">
        <f t="shared" si="63"/>
        <v>88</v>
      </c>
      <c r="E101" s="53">
        <f t="shared" si="51"/>
        <v>2140187.0447116783</v>
      </c>
      <c r="F101" s="53" t="str">
        <f t="shared" si="54"/>
        <v xml:space="preserve"> </v>
      </c>
      <c r="G101" s="53" t="str">
        <f t="shared" si="52"/>
        <v xml:space="preserve"> </v>
      </c>
      <c r="H101" s="54">
        <f t="shared" si="55"/>
        <v>0</v>
      </c>
      <c r="I101" s="55" t="str">
        <f t="shared" si="64"/>
        <v xml:space="preserve"> </v>
      </c>
      <c r="K101" s="56" t="str">
        <f t="shared" si="53"/>
        <v>year8</v>
      </c>
      <c r="L101" s="62" t="str">
        <f t="shared" si="56"/>
        <v xml:space="preserve"> </v>
      </c>
      <c r="M101" s="62" t="str">
        <f t="shared" si="65"/>
        <v xml:space="preserve"> </v>
      </c>
      <c r="N101" s="65" t="str">
        <f t="shared" si="69"/>
        <v xml:space="preserve"> </v>
      </c>
      <c r="O101" s="65" t="str">
        <f t="shared" si="72"/>
        <v xml:space="preserve"> </v>
      </c>
      <c r="P101" s="62" t="str">
        <f t="shared" si="75"/>
        <v xml:space="preserve"> </v>
      </c>
      <c r="Q101" s="62" t="str">
        <f t="shared" si="78"/>
        <v xml:space="preserve"> </v>
      </c>
      <c r="R101" s="65" t="str">
        <f t="shared" si="81"/>
        <v xml:space="preserve"> </v>
      </c>
      <c r="S101" s="65" t="str">
        <f t="shared" si="83"/>
        <v xml:space="preserve"> </v>
      </c>
      <c r="T101" s="62" t="str">
        <f t="shared" si="85"/>
        <v xml:space="preserve"> </v>
      </c>
      <c r="U101" s="62" t="str">
        <f t="shared" si="87"/>
        <v xml:space="preserve"> </v>
      </c>
      <c r="V101" s="65" t="str">
        <f t="shared" si="89"/>
        <v xml:space="preserve"> </v>
      </c>
      <c r="W101" s="65" t="str">
        <f t="shared" si="91"/>
        <v xml:space="preserve"> </v>
      </c>
      <c r="X101" s="62" t="str">
        <f t="shared" si="93"/>
        <v xml:space="preserve"> </v>
      </c>
      <c r="Y101" s="62" t="str">
        <f t="shared" si="95"/>
        <v xml:space="preserve"> </v>
      </c>
      <c r="Z101" s="65" t="str">
        <f t="shared" si="97"/>
        <v xml:space="preserve"> </v>
      </c>
      <c r="AA101" s="70" t="str">
        <f t="shared" si="99"/>
        <v xml:space="preserve"> </v>
      </c>
      <c r="AB101" s="39">
        <f t="shared" si="57"/>
        <v>0</v>
      </c>
      <c r="AD101" s="68" t="str">
        <f t="shared" si="58"/>
        <v xml:space="preserve"> </v>
      </c>
      <c r="AE101" s="68" t="str">
        <f t="shared" si="66"/>
        <v xml:space="preserve"> </v>
      </c>
      <c r="AF101" s="67" t="str">
        <f t="shared" si="70"/>
        <v xml:space="preserve"> </v>
      </c>
      <c r="AG101" s="67" t="str">
        <f t="shared" si="73"/>
        <v xml:space="preserve"> </v>
      </c>
      <c r="AH101" s="68" t="str">
        <f t="shared" si="76"/>
        <v xml:space="preserve"> </v>
      </c>
      <c r="AI101" s="68" t="str">
        <f t="shared" si="79"/>
        <v xml:space="preserve"> </v>
      </c>
      <c r="AJ101" s="67" t="str">
        <f t="shared" si="82"/>
        <v xml:space="preserve"> </v>
      </c>
      <c r="AK101" s="67" t="str">
        <f t="shared" si="84"/>
        <v xml:space="preserve"> </v>
      </c>
      <c r="AL101" s="68" t="str">
        <f t="shared" si="86"/>
        <v xml:space="preserve"> </v>
      </c>
      <c r="AM101" s="68" t="str">
        <f t="shared" si="88"/>
        <v xml:space="preserve"> </v>
      </c>
      <c r="AN101" s="67" t="str">
        <f t="shared" si="90"/>
        <v xml:space="preserve"> </v>
      </c>
      <c r="AO101" s="67" t="str">
        <f t="shared" si="92"/>
        <v xml:space="preserve"> </v>
      </c>
      <c r="AP101" s="68" t="str">
        <f t="shared" si="94"/>
        <v xml:space="preserve"> </v>
      </c>
      <c r="AQ101" s="68" t="str">
        <f t="shared" si="96"/>
        <v xml:space="preserve"> </v>
      </c>
      <c r="AR101" s="67" t="str">
        <f t="shared" si="98"/>
        <v xml:space="preserve"> </v>
      </c>
      <c r="AS101" s="65" t="str">
        <f t="shared" si="100"/>
        <v xml:space="preserve"> </v>
      </c>
      <c r="AT101" s="61">
        <f t="shared" si="59"/>
        <v>0</v>
      </c>
      <c r="AU101" s="39">
        <f t="shared" si="67"/>
        <v>-2500000000.0000005</v>
      </c>
      <c r="AW101" s="3">
        <f t="shared" si="68"/>
        <v>0</v>
      </c>
      <c r="AX101" s="63">
        <f t="shared" si="60"/>
        <v>7500</v>
      </c>
      <c r="AY101" s="63">
        <f t="shared" si="71"/>
        <v>7500</v>
      </c>
      <c r="AZ101" s="63">
        <f t="shared" si="74"/>
        <v>7500</v>
      </c>
      <c r="BA101" s="63">
        <f t="shared" si="77"/>
        <v>7500</v>
      </c>
      <c r="BB101" s="63">
        <f t="shared" si="80"/>
        <v>7500</v>
      </c>
      <c r="BC101" s="64">
        <f t="shared" si="61"/>
        <v>37500</v>
      </c>
    </row>
    <row r="102" spans="2:55" x14ac:dyDescent="0.25">
      <c r="B102" s="55" t="s">
        <v>27</v>
      </c>
      <c r="C102" s="52">
        <f t="shared" si="62"/>
        <v>47999</v>
      </c>
      <c r="D102" s="36">
        <f t="shared" si="63"/>
        <v>89</v>
      </c>
      <c r="E102" s="53">
        <f t="shared" si="51"/>
        <v>2140187.0447116783</v>
      </c>
      <c r="F102" s="53" t="str">
        <f t="shared" si="54"/>
        <v xml:space="preserve"> </v>
      </c>
      <c r="G102" s="53" t="str">
        <f t="shared" si="52"/>
        <v xml:space="preserve"> </v>
      </c>
      <c r="H102" s="54">
        <f t="shared" si="55"/>
        <v>0</v>
      </c>
      <c r="I102" s="55" t="str">
        <f t="shared" si="64"/>
        <v xml:space="preserve"> </v>
      </c>
      <c r="K102" s="56" t="str">
        <f t="shared" si="53"/>
        <v>year8</v>
      </c>
      <c r="L102" s="65" t="str">
        <f t="shared" si="56"/>
        <v xml:space="preserve"> </v>
      </c>
      <c r="M102" s="62" t="str">
        <f t="shared" si="65"/>
        <v xml:space="preserve"> </v>
      </c>
      <c r="N102" s="62" t="str">
        <f t="shared" si="69"/>
        <v xml:space="preserve"> </v>
      </c>
      <c r="O102" s="65" t="str">
        <f t="shared" si="72"/>
        <v xml:space="preserve"> </v>
      </c>
      <c r="P102" s="65" t="str">
        <f t="shared" si="75"/>
        <v xml:space="preserve"> </v>
      </c>
      <c r="Q102" s="62" t="str">
        <f t="shared" si="78"/>
        <v xml:space="preserve"> </v>
      </c>
      <c r="R102" s="62" t="str">
        <f t="shared" si="81"/>
        <v xml:space="preserve"> </v>
      </c>
      <c r="S102" s="65" t="str">
        <f t="shared" si="83"/>
        <v xml:space="preserve"> </v>
      </c>
      <c r="T102" s="65" t="str">
        <f t="shared" si="85"/>
        <v xml:space="preserve"> </v>
      </c>
      <c r="U102" s="62" t="str">
        <f t="shared" si="87"/>
        <v xml:space="preserve"> </v>
      </c>
      <c r="V102" s="62" t="str">
        <f t="shared" si="89"/>
        <v xml:space="preserve"> </v>
      </c>
      <c r="W102" s="65" t="str">
        <f t="shared" si="91"/>
        <v xml:space="preserve"> </v>
      </c>
      <c r="X102" s="65" t="str">
        <f t="shared" si="93"/>
        <v xml:space="preserve"> </v>
      </c>
      <c r="Y102" s="62" t="str">
        <f t="shared" si="95"/>
        <v xml:space="preserve"> </v>
      </c>
      <c r="Z102" s="62" t="str">
        <f t="shared" si="97"/>
        <v xml:space="preserve"> </v>
      </c>
      <c r="AA102" s="70" t="str">
        <f t="shared" si="99"/>
        <v xml:space="preserve"> </v>
      </c>
      <c r="AB102" s="39">
        <f t="shared" si="57"/>
        <v>0</v>
      </c>
      <c r="AD102" s="67" t="str">
        <f t="shared" si="58"/>
        <v xml:space="preserve"> </v>
      </c>
      <c r="AE102" s="68" t="str">
        <f t="shared" si="66"/>
        <v xml:space="preserve"> </v>
      </c>
      <c r="AF102" s="68" t="str">
        <f t="shared" si="70"/>
        <v xml:space="preserve"> </v>
      </c>
      <c r="AG102" s="67" t="str">
        <f t="shared" si="73"/>
        <v xml:space="preserve"> </v>
      </c>
      <c r="AH102" s="67" t="str">
        <f t="shared" si="76"/>
        <v xml:space="preserve"> </v>
      </c>
      <c r="AI102" s="68" t="str">
        <f t="shared" si="79"/>
        <v xml:space="preserve"> </v>
      </c>
      <c r="AJ102" s="68" t="str">
        <f t="shared" si="82"/>
        <v xml:space="preserve"> </v>
      </c>
      <c r="AK102" s="67" t="str">
        <f t="shared" si="84"/>
        <v xml:space="preserve"> </v>
      </c>
      <c r="AL102" s="67" t="str">
        <f t="shared" si="86"/>
        <v xml:space="preserve"> </v>
      </c>
      <c r="AM102" s="68" t="str">
        <f t="shared" si="88"/>
        <v xml:space="preserve"> </v>
      </c>
      <c r="AN102" s="68" t="str">
        <f t="shared" si="90"/>
        <v xml:space="preserve"> </v>
      </c>
      <c r="AO102" s="67" t="str">
        <f t="shared" si="92"/>
        <v xml:space="preserve"> </v>
      </c>
      <c r="AP102" s="67" t="str">
        <f t="shared" si="94"/>
        <v xml:space="preserve"> </v>
      </c>
      <c r="AQ102" s="68" t="str">
        <f t="shared" si="96"/>
        <v xml:space="preserve"> </v>
      </c>
      <c r="AR102" s="68" t="str">
        <f t="shared" si="98"/>
        <v xml:space="preserve"> </v>
      </c>
      <c r="AS102" s="65" t="str">
        <f t="shared" si="100"/>
        <v xml:space="preserve"> </v>
      </c>
      <c r="AT102" s="61">
        <f t="shared" si="59"/>
        <v>0</v>
      </c>
      <c r="AU102" s="39">
        <f t="shared" si="67"/>
        <v>-2500000000.0000005</v>
      </c>
      <c r="AW102" s="3">
        <f t="shared" si="68"/>
        <v>0</v>
      </c>
      <c r="AX102" s="63">
        <f t="shared" si="60"/>
        <v>7500</v>
      </c>
      <c r="AY102" s="63">
        <f t="shared" si="71"/>
        <v>7500</v>
      </c>
      <c r="AZ102" s="63">
        <f t="shared" si="74"/>
        <v>7500</v>
      </c>
      <c r="BA102" s="63">
        <f t="shared" si="77"/>
        <v>7500</v>
      </c>
      <c r="BB102" s="63">
        <f t="shared" si="80"/>
        <v>7500</v>
      </c>
      <c r="BC102" s="64">
        <f t="shared" si="61"/>
        <v>37500</v>
      </c>
    </row>
    <row r="103" spans="2:55" x14ac:dyDescent="0.25">
      <c r="B103" s="55" t="s">
        <v>27</v>
      </c>
      <c r="C103" s="52">
        <f t="shared" si="62"/>
        <v>48029</v>
      </c>
      <c r="D103" s="36">
        <f t="shared" si="63"/>
        <v>90</v>
      </c>
      <c r="E103" s="53">
        <f t="shared" si="51"/>
        <v>2140187.0447116783</v>
      </c>
      <c r="F103" s="53" t="str">
        <f t="shared" si="54"/>
        <v xml:space="preserve"> </v>
      </c>
      <c r="G103" s="53" t="str">
        <f t="shared" si="52"/>
        <v xml:space="preserve"> </v>
      </c>
      <c r="H103" s="54">
        <f t="shared" si="55"/>
        <v>0</v>
      </c>
      <c r="I103" s="55" t="str">
        <f t="shared" si="64"/>
        <v xml:space="preserve"> </v>
      </c>
      <c r="K103" s="56" t="str">
        <f t="shared" si="53"/>
        <v>year8</v>
      </c>
      <c r="L103" s="65" t="str">
        <f t="shared" si="56"/>
        <v xml:space="preserve"> </v>
      </c>
      <c r="M103" s="65" t="str">
        <f t="shared" si="65"/>
        <v xml:space="preserve"> </v>
      </c>
      <c r="N103" s="62" t="str">
        <f t="shared" si="69"/>
        <v xml:space="preserve"> </v>
      </c>
      <c r="O103" s="62" t="str">
        <f t="shared" si="72"/>
        <v xml:space="preserve"> </v>
      </c>
      <c r="P103" s="65" t="str">
        <f t="shared" si="75"/>
        <v xml:space="preserve"> </v>
      </c>
      <c r="Q103" s="65" t="str">
        <f t="shared" si="78"/>
        <v xml:space="preserve"> </v>
      </c>
      <c r="R103" s="62" t="str">
        <f t="shared" si="81"/>
        <v xml:space="preserve"> </v>
      </c>
      <c r="S103" s="62" t="str">
        <f t="shared" si="83"/>
        <v xml:space="preserve"> </v>
      </c>
      <c r="T103" s="65" t="str">
        <f t="shared" si="85"/>
        <v xml:space="preserve"> </v>
      </c>
      <c r="U103" s="65" t="str">
        <f t="shared" si="87"/>
        <v xml:space="preserve"> </v>
      </c>
      <c r="V103" s="62" t="str">
        <f t="shared" si="89"/>
        <v xml:space="preserve"> </v>
      </c>
      <c r="W103" s="62" t="str">
        <f t="shared" si="91"/>
        <v xml:space="preserve"> </v>
      </c>
      <c r="X103" s="65" t="str">
        <f t="shared" si="93"/>
        <v xml:space="preserve"> </v>
      </c>
      <c r="Y103" s="65" t="str">
        <f t="shared" si="95"/>
        <v xml:space="preserve"> </v>
      </c>
      <c r="Z103" s="62" t="str">
        <f t="shared" si="97"/>
        <v xml:space="preserve"> </v>
      </c>
      <c r="AA103" s="69" t="str">
        <f t="shared" si="99"/>
        <v xml:space="preserve"> </v>
      </c>
      <c r="AB103" s="39">
        <f t="shared" si="57"/>
        <v>0</v>
      </c>
      <c r="AD103" s="67" t="str">
        <f t="shared" si="58"/>
        <v xml:space="preserve"> </v>
      </c>
      <c r="AE103" s="67" t="str">
        <f t="shared" si="66"/>
        <v xml:space="preserve"> </v>
      </c>
      <c r="AF103" s="68" t="str">
        <f t="shared" si="70"/>
        <v xml:space="preserve"> </v>
      </c>
      <c r="AG103" s="68" t="str">
        <f t="shared" si="73"/>
        <v xml:space="preserve"> </v>
      </c>
      <c r="AH103" s="67" t="str">
        <f t="shared" si="76"/>
        <v xml:space="preserve"> </v>
      </c>
      <c r="AI103" s="67" t="str">
        <f t="shared" si="79"/>
        <v xml:space="preserve"> </v>
      </c>
      <c r="AJ103" s="68" t="str">
        <f t="shared" si="82"/>
        <v xml:space="preserve"> </v>
      </c>
      <c r="AK103" s="68" t="str">
        <f t="shared" si="84"/>
        <v xml:space="preserve"> </v>
      </c>
      <c r="AL103" s="67" t="str">
        <f t="shared" si="86"/>
        <v xml:space="preserve"> </v>
      </c>
      <c r="AM103" s="67" t="str">
        <f t="shared" si="88"/>
        <v xml:space="preserve"> </v>
      </c>
      <c r="AN103" s="68" t="str">
        <f t="shared" si="90"/>
        <v xml:space="preserve"> </v>
      </c>
      <c r="AO103" s="68" t="str">
        <f t="shared" si="92"/>
        <v xml:space="preserve"> </v>
      </c>
      <c r="AP103" s="67" t="str">
        <f t="shared" si="94"/>
        <v xml:space="preserve"> </v>
      </c>
      <c r="AQ103" s="67" t="str">
        <f t="shared" si="96"/>
        <v xml:space="preserve"> </v>
      </c>
      <c r="AR103" s="68" t="str">
        <f t="shared" si="98"/>
        <v xml:space="preserve"> </v>
      </c>
      <c r="AS103" s="62" t="str">
        <f t="shared" si="100"/>
        <v xml:space="preserve"> </v>
      </c>
      <c r="AT103" s="61">
        <f t="shared" si="59"/>
        <v>0</v>
      </c>
      <c r="AU103" s="39">
        <f t="shared" si="67"/>
        <v>-2500000000.0000005</v>
      </c>
      <c r="AW103" s="3">
        <f t="shared" si="68"/>
        <v>0</v>
      </c>
      <c r="AX103" s="63">
        <f t="shared" si="60"/>
        <v>7500</v>
      </c>
      <c r="AY103" s="63">
        <f t="shared" si="71"/>
        <v>7500</v>
      </c>
      <c r="AZ103" s="63">
        <f t="shared" si="74"/>
        <v>7500</v>
      </c>
      <c r="BA103" s="63">
        <f t="shared" si="77"/>
        <v>7500</v>
      </c>
      <c r="BB103" s="63">
        <f t="shared" si="80"/>
        <v>7500</v>
      </c>
      <c r="BC103" s="64">
        <f t="shared" si="61"/>
        <v>37500</v>
      </c>
    </row>
    <row r="104" spans="2:55" x14ac:dyDescent="0.25">
      <c r="B104" s="55" t="s">
        <v>27</v>
      </c>
      <c r="C104" s="52">
        <f t="shared" si="62"/>
        <v>48060</v>
      </c>
      <c r="D104" s="36">
        <f t="shared" si="63"/>
        <v>91</v>
      </c>
      <c r="E104" s="53">
        <f t="shared" si="51"/>
        <v>2140187.0447116783</v>
      </c>
      <c r="F104" s="53" t="str">
        <f t="shared" si="54"/>
        <v xml:space="preserve"> </v>
      </c>
      <c r="G104" s="53" t="str">
        <f t="shared" si="52"/>
        <v xml:space="preserve"> </v>
      </c>
      <c r="H104" s="54">
        <f t="shared" si="55"/>
        <v>0</v>
      </c>
      <c r="I104" s="55" t="str">
        <f t="shared" si="64"/>
        <v xml:space="preserve"> </v>
      </c>
      <c r="K104" s="56" t="str">
        <f t="shared" si="53"/>
        <v>year8</v>
      </c>
      <c r="L104" s="62" t="str">
        <f t="shared" si="56"/>
        <v xml:space="preserve"> </v>
      </c>
      <c r="M104" s="65" t="str">
        <f t="shared" si="65"/>
        <v xml:space="preserve"> </v>
      </c>
      <c r="N104" s="65" t="str">
        <f t="shared" si="69"/>
        <v xml:space="preserve"> </v>
      </c>
      <c r="O104" s="62" t="str">
        <f t="shared" si="72"/>
        <v xml:space="preserve"> </v>
      </c>
      <c r="P104" s="62" t="str">
        <f t="shared" si="75"/>
        <v xml:space="preserve"> </v>
      </c>
      <c r="Q104" s="65" t="str">
        <f t="shared" si="78"/>
        <v xml:space="preserve"> </v>
      </c>
      <c r="R104" s="65" t="str">
        <f t="shared" si="81"/>
        <v xml:space="preserve"> </v>
      </c>
      <c r="S104" s="62" t="str">
        <f t="shared" si="83"/>
        <v xml:space="preserve"> </v>
      </c>
      <c r="T104" s="62" t="str">
        <f t="shared" si="85"/>
        <v xml:space="preserve"> </v>
      </c>
      <c r="U104" s="65" t="str">
        <f t="shared" si="87"/>
        <v xml:space="preserve"> </v>
      </c>
      <c r="V104" s="65" t="str">
        <f t="shared" si="89"/>
        <v xml:space="preserve"> </v>
      </c>
      <c r="W104" s="62" t="str">
        <f t="shared" si="91"/>
        <v xml:space="preserve"> </v>
      </c>
      <c r="X104" s="62" t="str">
        <f t="shared" si="93"/>
        <v xml:space="preserve"> </v>
      </c>
      <c r="Y104" s="65" t="str">
        <f t="shared" si="95"/>
        <v xml:space="preserve"> </v>
      </c>
      <c r="Z104" s="65" t="str">
        <f t="shared" si="97"/>
        <v xml:space="preserve"> </v>
      </c>
      <c r="AA104" s="69" t="str">
        <f t="shared" si="99"/>
        <v xml:space="preserve"> </v>
      </c>
      <c r="AB104" s="39">
        <f t="shared" si="57"/>
        <v>0</v>
      </c>
      <c r="AD104" s="68" t="str">
        <f t="shared" si="58"/>
        <v xml:space="preserve"> </v>
      </c>
      <c r="AE104" s="67" t="str">
        <f t="shared" si="66"/>
        <v xml:space="preserve"> </v>
      </c>
      <c r="AF104" s="67" t="str">
        <f t="shared" si="70"/>
        <v xml:space="preserve"> </v>
      </c>
      <c r="AG104" s="68" t="str">
        <f t="shared" si="73"/>
        <v xml:space="preserve"> </v>
      </c>
      <c r="AH104" s="68" t="str">
        <f t="shared" si="76"/>
        <v xml:space="preserve"> </v>
      </c>
      <c r="AI104" s="67" t="str">
        <f t="shared" si="79"/>
        <v xml:space="preserve"> </v>
      </c>
      <c r="AJ104" s="67" t="str">
        <f t="shared" si="82"/>
        <v xml:space="preserve"> </v>
      </c>
      <c r="AK104" s="68" t="str">
        <f t="shared" si="84"/>
        <v xml:space="preserve"> </v>
      </c>
      <c r="AL104" s="68" t="str">
        <f t="shared" si="86"/>
        <v xml:space="preserve"> </v>
      </c>
      <c r="AM104" s="67" t="str">
        <f t="shared" si="88"/>
        <v xml:space="preserve"> </v>
      </c>
      <c r="AN104" s="67" t="str">
        <f t="shared" si="90"/>
        <v xml:space="preserve"> </v>
      </c>
      <c r="AO104" s="68" t="str">
        <f t="shared" si="92"/>
        <v xml:space="preserve"> </v>
      </c>
      <c r="AP104" s="68" t="str">
        <f t="shared" si="94"/>
        <v xml:space="preserve"> </v>
      </c>
      <c r="AQ104" s="67" t="str">
        <f t="shared" si="96"/>
        <v xml:space="preserve"> </v>
      </c>
      <c r="AR104" s="67" t="str">
        <f t="shared" si="98"/>
        <v xml:space="preserve"> </v>
      </c>
      <c r="AS104" s="62" t="str">
        <f t="shared" si="100"/>
        <v xml:space="preserve"> </v>
      </c>
      <c r="AT104" s="61">
        <f t="shared" si="59"/>
        <v>0</v>
      </c>
      <c r="AU104" s="39">
        <f t="shared" si="67"/>
        <v>-2500000000.0000005</v>
      </c>
      <c r="AW104" s="3">
        <f t="shared" si="68"/>
        <v>0</v>
      </c>
      <c r="AX104" s="63">
        <f t="shared" si="60"/>
        <v>7500</v>
      </c>
      <c r="AY104" s="63">
        <f t="shared" si="71"/>
        <v>7500</v>
      </c>
      <c r="AZ104" s="63">
        <f t="shared" si="74"/>
        <v>7500</v>
      </c>
      <c r="BA104" s="63">
        <f t="shared" si="77"/>
        <v>7500</v>
      </c>
      <c r="BB104" s="63">
        <f t="shared" si="80"/>
        <v>7500</v>
      </c>
      <c r="BC104" s="64">
        <f t="shared" si="61"/>
        <v>37500</v>
      </c>
    </row>
    <row r="105" spans="2:55" x14ac:dyDescent="0.25">
      <c r="B105" s="55" t="s">
        <v>27</v>
      </c>
      <c r="C105" s="52">
        <f t="shared" si="62"/>
        <v>48091</v>
      </c>
      <c r="D105" s="36">
        <f t="shared" si="63"/>
        <v>92</v>
      </c>
      <c r="E105" s="53">
        <f t="shared" si="51"/>
        <v>2140187.0447116783</v>
      </c>
      <c r="F105" s="53" t="str">
        <f t="shared" si="54"/>
        <v xml:space="preserve"> </v>
      </c>
      <c r="G105" s="53" t="str">
        <f t="shared" si="52"/>
        <v xml:space="preserve"> </v>
      </c>
      <c r="H105" s="54">
        <f t="shared" si="55"/>
        <v>0</v>
      </c>
      <c r="I105" s="55" t="str">
        <f t="shared" si="64"/>
        <v xml:space="preserve"> </v>
      </c>
      <c r="K105" s="56" t="str">
        <f t="shared" si="53"/>
        <v>year8</v>
      </c>
      <c r="L105" s="62" t="str">
        <f t="shared" si="56"/>
        <v xml:space="preserve"> </v>
      </c>
      <c r="M105" s="62" t="str">
        <f t="shared" si="65"/>
        <v xml:space="preserve"> </v>
      </c>
      <c r="N105" s="65" t="str">
        <f t="shared" si="69"/>
        <v xml:space="preserve"> </v>
      </c>
      <c r="O105" s="65" t="str">
        <f t="shared" si="72"/>
        <v xml:space="preserve"> </v>
      </c>
      <c r="P105" s="62" t="str">
        <f t="shared" si="75"/>
        <v xml:space="preserve"> </v>
      </c>
      <c r="Q105" s="62" t="str">
        <f t="shared" si="78"/>
        <v xml:space="preserve"> </v>
      </c>
      <c r="R105" s="65" t="str">
        <f t="shared" si="81"/>
        <v xml:space="preserve"> </v>
      </c>
      <c r="S105" s="65" t="str">
        <f t="shared" si="83"/>
        <v xml:space="preserve"> </v>
      </c>
      <c r="T105" s="62" t="str">
        <f t="shared" si="85"/>
        <v xml:space="preserve"> </v>
      </c>
      <c r="U105" s="62" t="str">
        <f t="shared" si="87"/>
        <v xml:space="preserve"> </v>
      </c>
      <c r="V105" s="65" t="str">
        <f t="shared" si="89"/>
        <v xml:space="preserve"> </v>
      </c>
      <c r="W105" s="65" t="str">
        <f t="shared" si="91"/>
        <v xml:space="preserve"> </v>
      </c>
      <c r="X105" s="62" t="str">
        <f t="shared" si="93"/>
        <v xml:space="preserve"> </v>
      </c>
      <c r="Y105" s="62" t="str">
        <f t="shared" si="95"/>
        <v xml:space="preserve"> </v>
      </c>
      <c r="Z105" s="65" t="str">
        <f t="shared" si="97"/>
        <v xml:space="preserve"> </v>
      </c>
      <c r="AA105" s="70" t="str">
        <f t="shared" si="99"/>
        <v xml:space="preserve"> </v>
      </c>
      <c r="AB105" s="39">
        <f t="shared" si="57"/>
        <v>0</v>
      </c>
      <c r="AD105" s="68" t="str">
        <f t="shared" si="58"/>
        <v xml:space="preserve"> </v>
      </c>
      <c r="AE105" s="68" t="str">
        <f t="shared" si="66"/>
        <v xml:space="preserve"> </v>
      </c>
      <c r="AF105" s="67" t="str">
        <f t="shared" si="70"/>
        <v xml:space="preserve"> </v>
      </c>
      <c r="AG105" s="67" t="str">
        <f t="shared" si="73"/>
        <v xml:space="preserve"> </v>
      </c>
      <c r="AH105" s="68" t="str">
        <f t="shared" si="76"/>
        <v xml:space="preserve"> </v>
      </c>
      <c r="AI105" s="68" t="str">
        <f t="shared" si="79"/>
        <v xml:space="preserve"> </v>
      </c>
      <c r="AJ105" s="67" t="str">
        <f t="shared" si="82"/>
        <v xml:space="preserve"> </v>
      </c>
      <c r="AK105" s="67" t="str">
        <f t="shared" si="84"/>
        <v xml:space="preserve"> </v>
      </c>
      <c r="AL105" s="68" t="str">
        <f t="shared" si="86"/>
        <v xml:space="preserve"> </v>
      </c>
      <c r="AM105" s="68" t="str">
        <f t="shared" si="88"/>
        <v xml:space="preserve"> </v>
      </c>
      <c r="AN105" s="67" t="str">
        <f t="shared" si="90"/>
        <v xml:space="preserve"> </v>
      </c>
      <c r="AO105" s="67" t="str">
        <f t="shared" si="92"/>
        <v xml:space="preserve"> </v>
      </c>
      <c r="AP105" s="68" t="str">
        <f t="shared" si="94"/>
        <v xml:space="preserve"> </v>
      </c>
      <c r="AQ105" s="68" t="str">
        <f t="shared" si="96"/>
        <v xml:space="preserve"> </v>
      </c>
      <c r="AR105" s="67" t="str">
        <f t="shared" si="98"/>
        <v xml:space="preserve"> </v>
      </c>
      <c r="AS105" s="65" t="str">
        <f t="shared" si="100"/>
        <v xml:space="preserve"> </v>
      </c>
      <c r="AT105" s="61">
        <f t="shared" si="59"/>
        <v>0</v>
      </c>
      <c r="AU105" s="39">
        <f t="shared" si="67"/>
        <v>-2500000000.0000005</v>
      </c>
      <c r="AW105" s="3">
        <f t="shared" si="68"/>
        <v>0</v>
      </c>
      <c r="AX105" s="63">
        <f t="shared" si="60"/>
        <v>7500</v>
      </c>
      <c r="AY105" s="63">
        <f t="shared" si="71"/>
        <v>7500</v>
      </c>
      <c r="AZ105" s="63">
        <f t="shared" si="74"/>
        <v>7500</v>
      </c>
      <c r="BA105" s="63">
        <f t="shared" si="77"/>
        <v>7500</v>
      </c>
      <c r="BB105" s="63">
        <f t="shared" si="80"/>
        <v>7500</v>
      </c>
      <c r="BC105" s="64">
        <f t="shared" si="61"/>
        <v>37500</v>
      </c>
    </row>
    <row r="106" spans="2:55" x14ac:dyDescent="0.25">
      <c r="B106" s="55" t="s">
        <v>27</v>
      </c>
      <c r="C106" s="52">
        <f t="shared" si="62"/>
        <v>48121</v>
      </c>
      <c r="D106" s="36">
        <f t="shared" si="63"/>
        <v>93</v>
      </c>
      <c r="E106" s="53">
        <f t="shared" si="51"/>
        <v>2140187.0447116783</v>
      </c>
      <c r="F106" s="53" t="str">
        <f t="shared" si="54"/>
        <v xml:space="preserve"> </v>
      </c>
      <c r="G106" s="53" t="str">
        <f t="shared" si="52"/>
        <v xml:space="preserve"> </v>
      </c>
      <c r="H106" s="54">
        <f t="shared" si="55"/>
        <v>0</v>
      </c>
      <c r="I106" s="55" t="str">
        <f t="shared" si="64"/>
        <v xml:space="preserve"> </v>
      </c>
      <c r="K106" s="56" t="str">
        <f t="shared" si="53"/>
        <v>year8</v>
      </c>
      <c r="L106" s="65" t="str">
        <f t="shared" si="56"/>
        <v xml:space="preserve"> </v>
      </c>
      <c r="M106" s="62" t="str">
        <f t="shared" si="65"/>
        <v xml:space="preserve"> </v>
      </c>
      <c r="N106" s="62" t="str">
        <f t="shared" si="69"/>
        <v xml:space="preserve"> </v>
      </c>
      <c r="O106" s="65" t="str">
        <f t="shared" si="72"/>
        <v xml:space="preserve"> </v>
      </c>
      <c r="P106" s="65" t="str">
        <f t="shared" si="75"/>
        <v xml:space="preserve"> </v>
      </c>
      <c r="Q106" s="62" t="str">
        <f t="shared" si="78"/>
        <v xml:space="preserve"> </v>
      </c>
      <c r="R106" s="62" t="str">
        <f t="shared" si="81"/>
        <v xml:space="preserve"> </v>
      </c>
      <c r="S106" s="65" t="str">
        <f t="shared" si="83"/>
        <v xml:space="preserve"> </v>
      </c>
      <c r="T106" s="65" t="str">
        <f t="shared" si="85"/>
        <v xml:space="preserve"> </v>
      </c>
      <c r="U106" s="62" t="str">
        <f t="shared" si="87"/>
        <v xml:space="preserve"> </v>
      </c>
      <c r="V106" s="62" t="str">
        <f t="shared" si="89"/>
        <v xml:space="preserve"> </v>
      </c>
      <c r="W106" s="65" t="str">
        <f t="shared" si="91"/>
        <v xml:space="preserve"> </v>
      </c>
      <c r="X106" s="65" t="str">
        <f t="shared" si="93"/>
        <v xml:space="preserve"> </v>
      </c>
      <c r="Y106" s="62" t="str">
        <f t="shared" si="95"/>
        <v xml:space="preserve"> </v>
      </c>
      <c r="Z106" s="62" t="str">
        <f t="shared" si="97"/>
        <v xml:space="preserve"> </v>
      </c>
      <c r="AA106" s="70" t="str">
        <f t="shared" si="99"/>
        <v xml:space="preserve"> </v>
      </c>
      <c r="AB106" s="39">
        <f t="shared" si="57"/>
        <v>0</v>
      </c>
      <c r="AD106" s="67" t="str">
        <f t="shared" si="58"/>
        <v xml:space="preserve"> </v>
      </c>
      <c r="AE106" s="68" t="str">
        <f t="shared" si="66"/>
        <v xml:space="preserve"> </v>
      </c>
      <c r="AF106" s="68" t="str">
        <f t="shared" si="70"/>
        <v xml:space="preserve"> </v>
      </c>
      <c r="AG106" s="67" t="str">
        <f t="shared" si="73"/>
        <v xml:space="preserve"> </v>
      </c>
      <c r="AH106" s="67" t="str">
        <f t="shared" si="76"/>
        <v xml:space="preserve"> </v>
      </c>
      <c r="AI106" s="68" t="str">
        <f t="shared" si="79"/>
        <v xml:space="preserve"> </v>
      </c>
      <c r="AJ106" s="68" t="str">
        <f t="shared" si="82"/>
        <v xml:space="preserve"> </v>
      </c>
      <c r="AK106" s="67" t="str">
        <f t="shared" si="84"/>
        <v xml:space="preserve"> </v>
      </c>
      <c r="AL106" s="67" t="str">
        <f t="shared" si="86"/>
        <v xml:space="preserve"> </v>
      </c>
      <c r="AM106" s="68" t="str">
        <f t="shared" si="88"/>
        <v xml:space="preserve"> </v>
      </c>
      <c r="AN106" s="68" t="str">
        <f t="shared" si="90"/>
        <v xml:space="preserve"> </v>
      </c>
      <c r="AO106" s="67" t="str">
        <f t="shared" si="92"/>
        <v xml:space="preserve"> </v>
      </c>
      <c r="AP106" s="67" t="str">
        <f t="shared" si="94"/>
        <v xml:space="preserve"> </v>
      </c>
      <c r="AQ106" s="68" t="str">
        <f t="shared" si="96"/>
        <v xml:space="preserve"> </v>
      </c>
      <c r="AR106" s="68" t="str">
        <f t="shared" si="98"/>
        <v xml:space="preserve"> </v>
      </c>
      <c r="AS106" s="65" t="str">
        <f t="shared" si="100"/>
        <v xml:space="preserve"> </v>
      </c>
      <c r="AT106" s="61">
        <f t="shared" si="59"/>
        <v>0</v>
      </c>
      <c r="AU106" s="39">
        <f t="shared" si="67"/>
        <v>-2500000000.0000005</v>
      </c>
      <c r="AW106" s="3">
        <f t="shared" si="68"/>
        <v>0</v>
      </c>
      <c r="AX106" s="63">
        <f t="shared" si="60"/>
        <v>7500</v>
      </c>
      <c r="AY106" s="63">
        <f t="shared" si="71"/>
        <v>7500</v>
      </c>
      <c r="AZ106" s="63">
        <f t="shared" si="74"/>
        <v>7500</v>
      </c>
      <c r="BA106" s="63">
        <f t="shared" si="77"/>
        <v>7500</v>
      </c>
      <c r="BB106" s="63">
        <f t="shared" si="80"/>
        <v>7500</v>
      </c>
      <c r="BC106" s="64">
        <f t="shared" si="61"/>
        <v>37500</v>
      </c>
    </row>
    <row r="107" spans="2:55" x14ac:dyDescent="0.25">
      <c r="B107" s="55" t="s">
        <v>27</v>
      </c>
      <c r="C107" s="52">
        <f t="shared" si="62"/>
        <v>48152</v>
      </c>
      <c r="D107" s="36">
        <f t="shared" si="63"/>
        <v>94</v>
      </c>
      <c r="E107" s="53">
        <f t="shared" si="51"/>
        <v>2140187.0447116783</v>
      </c>
      <c r="F107" s="53" t="str">
        <f t="shared" si="54"/>
        <v xml:space="preserve"> </v>
      </c>
      <c r="G107" s="53" t="str">
        <f t="shared" si="52"/>
        <v xml:space="preserve"> </v>
      </c>
      <c r="H107" s="54">
        <f t="shared" si="55"/>
        <v>0</v>
      </c>
      <c r="I107" s="55" t="str">
        <f t="shared" si="64"/>
        <v xml:space="preserve"> </v>
      </c>
      <c r="K107" s="56" t="str">
        <f t="shared" si="53"/>
        <v>year8</v>
      </c>
      <c r="L107" s="65" t="str">
        <f t="shared" si="56"/>
        <v xml:space="preserve"> </v>
      </c>
      <c r="M107" s="65" t="str">
        <f t="shared" si="65"/>
        <v xml:space="preserve"> </v>
      </c>
      <c r="N107" s="62" t="str">
        <f t="shared" si="69"/>
        <v xml:space="preserve"> </v>
      </c>
      <c r="O107" s="62" t="str">
        <f t="shared" si="72"/>
        <v xml:space="preserve"> </v>
      </c>
      <c r="P107" s="65" t="str">
        <f t="shared" si="75"/>
        <v xml:space="preserve"> </v>
      </c>
      <c r="Q107" s="65" t="str">
        <f t="shared" si="78"/>
        <v xml:space="preserve"> </v>
      </c>
      <c r="R107" s="62" t="str">
        <f t="shared" si="81"/>
        <v xml:space="preserve"> </v>
      </c>
      <c r="S107" s="62" t="str">
        <f t="shared" si="83"/>
        <v xml:space="preserve"> </v>
      </c>
      <c r="T107" s="65" t="str">
        <f t="shared" si="85"/>
        <v xml:space="preserve"> </v>
      </c>
      <c r="U107" s="65" t="str">
        <f t="shared" si="87"/>
        <v xml:space="preserve"> </v>
      </c>
      <c r="V107" s="62" t="str">
        <f t="shared" si="89"/>
        <v xml:space="preserve"> </v>
      </c>
      <c r="W107" s="62" t="str">
        <f t="shared" si="91"/>
        <v xml:space="preserve"> </v>
      </c>
      <c r="X107" s="65" t="str">
        <f t="shared" si="93"/>
        <v xml:space="preserve"> </v>
      </c>
      <c r="Y107" s="65" t="str">
        <f t="shared" si="95"/>
        <v xml:space="preserve"> </v>
      </c>
      <c r="Z107" s="62" t="str">
        <f t="shared" si="97"/>
        <v xml:space="preserve"> </v>
      </c>
      <c r="AA107" s="69" t="str">
        <f t="shared" si="99"/>
        <v xml:space="preserve"> </v>
      </c>
      <c r="AB107" s="39">
        <f t="shared" si="57"/>
        <v>0</v>
      </c>
      <c r="AD107" s="67" t="str">
        <f t="shared" si="58"/>
        <v xml:space="preserve"> </v>
      </c>
      <c r="AE107" s="67" t="str">
        <f t="shared" si="66"/>
        <v xml:space="preserve"> </v>
      </c>
      <c r="AF107" s="68" t="str">
        <f t="shared" si="70"/>
        <v xml:space="preserve"> </v>
      </c>
      <c r="AG107" s="68" t="str">
        <f t="shared" si="73"/>
        <v xml:space="preserve"> </v>
      </c>
      <c r="AH107" s="67" t="str">
        <f t="shared" si="76"/>
        <v xml:space="preserve"> </v>
      </c>
      <c r="AI107" s="67" t="str">
        <f t="shared" si="79"/>
        <v xml:space="preserve"> </v>
      </c>
      <c r="AJ107" s="68" t="str">
        <f t="shared" si="82"/>
        <v xml:space="preserve"> </v>
      </c>
      <c r="AK107" s="68" t="str">
        <f t="shared" si="84"/>
        <v xml:space="preserve"> </v>
      </c>
      <c r="AL107" s="67" t="str">
        <f t="shared" si="86"/>
        <v xml:space="preserve"> </v>
      </c>
      <c r="AM107" s="67" t="str">
        <f t="shared" si="88"/>
        <v xml:space="preserve"> </v>
      </c>
      <c r="AN107" s="68" t="str">
        <f t="shared" si="90"/>
        <v xml:space="preserve"> </v>
      </c>
      <c r="AO107" s="68" t="str">
        <f t="shared" si="92"/>
        <v xml:space="preserve"> </v>
      </c>
      <c r="AP107" s="67" t="str">
        <f t="shared" si="94"/>
        <v xml:space="preserve"> </v>
      </c>
      <c r="AQ107" s="67" t="str">
        <f t="shared" si="96"/>
        <v xml:space="preserve"> </v>
      </c>
      <c r="AR107" s="68" t="str">
        <f t="shared" si="98"/>
        <v xml:space="preserve"> </v>
      </c>
      <c r="AS107" s="62" t="str">
        <f t="shared" si="100"/>
        <v xml:space="preserve"> </v>
      </c>
      <c r="AT107" s="61">
        <f t="shared" si="59"/>
        <v>0</v>
      </c>
      <c r="AU107" s="39">
        <f t="shared" si="67"/>
        <v>-2500000000.0000005</v>
      </c>
      <c r="AW107" s="3">
        <f t="shared" si="68"/>
        <v>0</v>
      </c>
      <c r="AX107" s="63">
        <f t="shared" si="60"/>
        <v>7500</v>
      </c>
      <c r="AY107" s="63">
        <f t="shared" si="71"/>
        <v>7500</v>
      </c>
      <c r="AZ107" s="63">
        <f t="shared" si="74"/>
        <v>7500</v>
      </c>
      <c r="BA107" s="63">
        <f t="shared" si="77"/>
        <v>7500</v>
      </c>
      <c r="BB107" s="63">
        <f t="shared" si="80"/>
        <v>7500</v>
      </c>
      <c r="BC107" s="64">
        <f t="shared" si="61"/>
        <v>37500</v>
      </c>
    </row>
    <row r="108" spans="2:55" x14ac:dyDescent="0.25">
      <c r="B108" s="55" t="s">
        <v>27</v>
      </c>
      <c r="C108" s="52">
        <f t="shared" si="62"/>
        <v>48182</v>
      </c>
      <c r="D108" s="36">
        <f t="shared" si="63"/>
        <v>95</v>
      </c>
      <c r="E108" s="53">
        <f t="shared" si="51"/>
        <v>2140187.0447116783</v>
      </c>
      <c r="F108" s="53" t="str">
        <f t="shared" si="54"/>
        <v xml:space="preserve"> </v>
      </c>
      <c r="G108" s="53" t="str">
        <f t="shared" si="52"/>
        <v xml:space="preserve"> </v>
      </c>
      <c r="H108" s="54">
        <f t="shared" si="55"/>
        <v>0</v>
      </c>
      <c r="I108" s="55" t="str">
        <f t="shared" si="64"/>
        <v xml:space="preserve"> </v>
      </c>
      <c r="K108" s="56" t="str">
        <f t="shared" si="53"/>
        <v>year8</v>
      </c>
      <c r="L108" s="62" t="str">
        <f t="shared" si="56"/>
        <v xml:space="preserve"> </v>
      </c>
      <c r="M108" s="65" t="str">
        <f t="shared" si="65"/>
        <v xml:space="preserve"> </v>
      </c>
      <c r="N108" s="65" t="str">
        <f t="shared" si="69"/>
        <v xml:space="preserve"> </v>
      </c>
      <c r="O108" s="62" t="str">
        <f t="shared" si="72"/>
        <v xml:space="preserve"> </v>
      </c>
      <c r="P108" s="62" t="str">
        <f t="shared" si="75"/>
        <v xml:space="preserve"> </v>
      </c>
      <c r="Q108" s="65" t="str">
        <f t="shared" si="78"/>
        <v xml:space="preserve"> </v>
      </c>
      <c r="R108" s="65" t="str">
        <f t="shared" si="81"/>
        <v xml:space="preserve"> </v>
      </c>
      <c r="S108" s="62" t="str">
        <f t="shared" si="83"/>
        <v xml:space="preserve"> </v>
      </c>
      <c r="T108" s="62" t="str">
        <f t="shared" si="85"/>
        <v xml:space="preserve"> </v>
      </c>
      <c r="U108" s="65" t="str">
        <f t="shared" si="87"/>
        <v xml:space="preserve"> </v>
      </c>
      <c r="V108" s="65" t="str">
        <f t="shared" si="89"/>
        <v xml:space="preserve"> </v>
      </c>
      <c r="W108" s="62" t="str">
        <f t="shared" si="91"/>
        <v xml:space="preserve"> </v>
      </c>
      <c r="X108" s="62" t="str">
        <f t="shared" si="93"/>
        <v xml:space="preserve"> </v>
      </c>
      <c r="Y108" s="65" t="str">
        <f t="shared" si="95"/>
        <v xml:space="preserve"> </v>
      </c>
      <c r="Z108" s="65" t="str">
        <f t="shared" si="97"/>
        <v xml:space="preserve"> </v>
      </c>
      <c r="AA108" s="69" t="str">
        <f t="shared" si="99"/>
        <v xml:space="preserve"> </v>
      </c>
      <c r="AB108" s="39">
        <f t="shared" si="57"/>
        <v>0</v>
      </c>
      <c r="AD108" s="68" t="str">
        <f t="shared" si="58"/>
        <v xml:space="preserve"> </v>
      </c>
      <c r="AE108" s="67" t="str">
        <f t="shared" si="66"/>
        <v xml:space="preserve"> </v>
      </c>
      <c r="AF108" s="67" t="str">
        <f t="shared" si="70"/>
        <v xml:space="preserve"> </v>
      </c>
      <c r="AG108" s="68" t="str">
        <f t="shared" si="73"/>
        <v xml:space="preserve"> </v>
      </c>
      <c r="AH108" s="68" t="str">
        <f t="shared" si="76"/>
        <v xml:space="preserve"> </v>
      </c>
      <c r="AI108" s="67" t="str">
        <f t="shared" si="79"/>
        <v xml:space="preserve"> </v>
      </c>
      <c r="AJ108" s="67" t="str">
        <f t="shared" si="82"/>
        <v xml:space="preserve"> </v>
      </c>
      <c r="AK108" s="68" t="str">
        <f t="shared" si="84"/>
        <v xml:space="preserve"> </v>
      </c>
      <c r="AL108" s="68" t="str">
        <f t="shared" si="86"/>
        <v xml:space="preserve"> </v>
      </c>
      <c r="AM108" s="67" t="str">
        <f t="shared" si="88"/>
        <v xml:space="preserve"> </v>
      </c>
      <c r="AN108" s="67" t="str">
        <f t="shared" si="90"/>
        <v xml:space="preserve"> </v>
      </c>
      <c r="AO108" s="68" t="str">
        <f t="shared" si="92"/>
        <v xml:space="preserve"> </v>
      </c>
      <c r="AP108" s="68" t="str">
        <f t="shared" si="94"/>
        <v xml:space="preserve"> </v>
      </c>
      <c r="AQ108" s="67" t="str">
        <f t="shared" si="96"/>
        <v xml:space="preserve"> </v>
      </c>
      <c r="AR108" s="67" t="str">
        <f t="shared" si="98"/>
        <v xml:space="preserve"> </v>
      </c>
      <c r="AS108" s="62" t="str">
        <f t="shared" si="100"/>
        <v xml:space="preserve"> </v>
      </c>
      <c r="AT108" s="61">
        <f t="shared" si="59"/>
        <v>0</v>
      </c>
      <c r="AU108" s="39">
        <f t="shared" si="67"/>
        <v>-2500000000.0000005</v>
      </c>
      <c r="AW108" s="3">
        <f t="shared" si="68"/>
        <v>0</v>
      </c>
      <c r="AX108" s="63">
        <f t="shared" si="60"/>
        <v>7500</v>
      </c>
      <c r="AY108" s="63">
        <f t="shared" si="71"/>
        <v>7500</v>
      </c>
      <c r="AZ108" s="63">
        <f t="shared" si="74"/>
        <v>7500</v>
      </c>
      <c r="BA108" s="63">
        <f t="shared" si="77"/>
        <v>7500</v>
      </c>
      <c r="BB108" s="63">
        <f t="shared" si="80"/>
        <v>7500</v>
      </c>
      <c r="BC108" s="64">
        <f t="shared" si="61"/>
        <v>37500</v>
      </c>
    </row>
    <row r="109" spans="2:55" x14ac:dyDescent="0.25">
      <c r="B109" s="55" t="s">
        <v>27</v>
      </c>
      <c r="C109" s="52">
        <f t="shared" si="62"/>
        <v>48213</v>
      </c>
      <c r="D109" s="36">
        <f t="shared" si="63"/>
        <v>96</v>
      </c>
      <c r="E109" s="53">
        <f t="shared" si="51"/>
        <v>2140187.0447116783</v>
      </c>
      <c r="F109" s="53" t="str">
        <f t="shared" si="54"/>
        <v xml:space="preserve"> </v>
      </c>
      <c r="G109" s="53" t="str">
        <f t="shared" si="52"/>
        <v xml:space="preserve"> </v>
      </c>
      <c r="H109" s="54">
        <f t="shared" si="55"/>
        <v>0</v>
      </c>
      <c r="I109" s="55" t="str">
        <f t="shared" si="64"/>
        <v xml:space="preserve"> </v>
      </c>
      <c r="K109" s="56" t="str">
        <f t="shared" si="53"/>
        <v>year8</v>
      </c>
      <c r="L109" s="62" t="str">
        <f t="shared" si="56"/>
        <v xml:space="preserve"> </v>
      </c>
      <c r="M109" s="62" t="str">
        <f t="shared" si="65"/>
        <v xml:space="preserve"> </v>
      </c>
      <c r="N109" s="65" t="str">
        <f t="shared" si="69"/>
        <v xml:space="preserve"> </v>
      </c>
      <c r="O109" s="65" t="str">
        <f t="shared" si="72"/>
        <v xml:space="preserve"> </v>
      </c>
      <c r="P109" s="62" t="str">
        <f t="shared" si="75"/>
        <v xml:space="preserve"> </v>
      </c>
      <c r="Q109" s="62" t="str">
        <f t="shared" si="78"/>
        <v xml:space="preserve"> </v>
      </c>
      <c r="R109" s="65" t="str">
        <f t="shared" si="81"/>
        <v xml:space="preserve"> </v>
      </c>
      <c r="S109" s="65" t="str">
        <f t="shared" si="83"/>
        <v xml:space="preserve"> </v>
      </c>
      <c r="T109" s="62" t="str">
        <f t="shared" si="85"/>
        <v xml:space="preserve"> </v>
      </c>
      <c r="U109" s="62" t="str">
        <f t="shared" si="87"/>
        <v xml:space="preserve"> </v>
      </c>
      <c r="V109" s="65" t="str">
        <f t="shared" si="89"/>
        <v xml:space="preserve"> </v>
      </c>
      <c r="W109" s="65" t="str">
        <f t="shared" si="91"/>
        <v xml:space="preserve"> </v>
      </c>
      <c r="X109" s="62" t="str">
        <f t="shared" si="93"/>
        <v xml:space="preserve"> </v>
      </c>
      <c r="Y109" s="62" t="str">
        <f t="shared" si="95"/>
        <v xml:space="preserve"> </v>
      </c>
      <c r="Z109" s="65" t="str">
        <f t="shared" si="97"/>
        <v xml:space="preserve"> </v>
      </c>
      <c r="AA109" s="70" t="str">
        <f t="shared" si="99"/>
        <v xml:space="preserve"> </v>
      </c>
      <c r="AB109" s="39">
        <f t="shared" si="57"/>
        <v>0</v>
      </c>
      <c r="AD109" s="68" t="str">
        <f t="shared" si="58"/>
        <v xml:space="preserve"> </v>
      </c>
      <c r="AE109" s="68" t="str">
        <f t="shared" si="66"/>
        <v xml:space="preserve"> </v>
      </c>
      <c r="AF109" s="67" t="str">
        <f t="shared" si="70"/>
        <v xml:space="preserve"> </v>
      </c>
      <c r="AG109" s="67" t="str">
        <f t="shared" si="73"/>
        <v xml:space="preserve"> </v>
      </c>
      <c r="AH109" s="68" t="str">
        <f t="shared" si="76"/>
        <v xml:space="preserve"> </v>
      </c>
      <c r="AI109" s="68" t="str">
        <f t="shared" si="79"/>
        <v xml:space="preserve"> </v>
      </c>
      <c r="AJ109" s="67" t="str">
        <f t="shared" si="82"/>
        <v xml:space="preserve"> </v>
      </c>
      <c r="AK109" s="67" t="str">
        <f t="shared" si="84"/>
        <v xml:space="preserve"> </v>
      </c>
      <c r="AL109" s="68" t="str">
        <f t="shared" si="86"/>
        <v xml:space="preserve"> </v>
      </c>
      <c r="AM109" s="68" t="str">
        <f t="shared" si="88"/>
        <v xml:space="preserve"> </v>
      </c>
      <c r="AN109" s="67" t="str">
        <f t="shared" si="90"/>
        <v xml:space="preserve"> </v>
      </c>
      <c r="AO109" s="67" t="str">
        <f t="shared" si="92"/>
        <v xml:space="preserve"> </v>
      </c>
      <c r="AP109" s="68" t="str">
        <f t="shared" si="94"/>
        <v xml:space="preserve"> </v>
      </c>
      <c r="AQ109" s="68" t="str">
        <f t="shared" si="96"/>
        <v xml:space="preserve"> </v>
      </c>
      <c r="AR109" s="67" t="str">
        <f t="shared" si="98"/>
        <v xml:space="preserve"> </v>
      </c>
      <c r="AS109" s="65" t="str">
        <f t="shared" si="100"/>
        <v xml:space="preserve"> </v>
      </c>
      <c r="AT109" s="61">
        <f t="shared" si="59"/>
        <v>0</v>
      </c>
      <c r="AU109" s="39">
        <f t="shared" si="67"/>
        <v>-2500000000.0000005</v>
      </c>
      <c r="AW109" s="3">
        <f t="shared" si="68"/>
        <v>0</v>
      </c>
      <c r="AX109" s="63">
        <f t="shared" si="60"/>
        <v>7500</v>
      </c>
      <c r="AY109" s="63">
        <f t="shared" si="71"/>
        <v>7500</v>
      </c>
      <c r="AZ109" s="63">
        <f t="shared" si="74"/>
        <v>7500</v>
      </c>
      <c r="BA109" s="63">
        <f t="shared" si="77"/>
        <v>7500</v>
      </c>
      <c r="BB109" s="63">
        <f t="shared" si="80"/>
        <v>7500</v>
      </c>
      <c r="BC109" s="64">
        <f t="shared" si="61"/>
        <v>37500</v>
      </c>
    </row>
    <row r="110" spans="2:55" x14ac:dyDescent="0.25">
      <c r="B110" s="55" t="s">
        <v>28</v>
      </c>
      <c r="C110" s="52">
        <f t="shared" si="62"/>
        <v>48244</v>
      </c>
      <c r="D110" s="36">
        <f t="shared" si="63"/>
        <v>97</v>
      </c>
      <c r="E110" s="53">
        <f t="shared" si="51"/>
        <v>2140187.0447116783</v>
      </c>
      <c r="F110" s="53" t="str">
        <f t="shared" si="54"/>
        <v xml:space="preserve"> </v>
      </c>
      <c r="G110" s="53" t="str">
        <f t="shared" si="52"/>
        <v xml:space="preserve"> </v>
      </c>
      <c r="H110" s="54">
        <f t="shared" si="55"/>
        <v>0</v>
      </c>
      <c r="I110" s="55" t="str">
        <f t="shared" si="64"/>
        <v xml:space="preserve"> </v>
      </c>
      <c r="K110" s="56" t="str">
        <f t="shared" si="53"/>
        <v>year9</v>
      </c>
      <c r="L110" s="65" t="str">
        <f t="shared" si="56"/>
        <v xml:space="preserve"> </v>
      </c>
      <c r="M110" s="62" t="str">
        <f t="shared" si="65"/>
        <v xml:space="preserve"> </v>
      </c>
      <c r="N110" s="62" t="str">
        <f t="shared" si="69"/>
        <v xml:space="preserve"> </v>
      </c>
      <c r="O110" s="65" t="str">
        <f t="shared" si="72"/>
        <v xml:space="preserve"> </v>
      </c>
      <c r="P110" s="65" t="str">
        <f t="shared" si="75"/>
        <v xml:space="preserve"> </v>
      </c>
      <c r="Q110" s="62" t="str">
        <f t="shared" si="78"/>
        <v xml:space="preserve"> </v>
      </c>
      <c r="R110" s="62" t="str">
        <f t="shared" si="81"/>
        <v xml:space="preserve"> </v>
      </c>
      <c r="S110" s="65" t="str">
        <f t="shared" si="83"/>
        <v xml:space="preserve"> </v>
      </c>
      <c r="T110" s="65" t="str">
        <f t="shared" si="85"/>
        <v xml:space="preserve"> </v>
      </c>
      <c r="U110" s="62" t="str">
        <f t="shared" si="87"/>
        <v xml:space="preserve"> </v>
      </c>
      <c r="V110" s="62" t="str">
        <f t="shared" si="89"/>
        <v xml:space="preserve"> </v>
      </c>
      <c r="W110" s="65" t="str">
        <f t="shared" si="91"/>
        <v xml:space="preserve"> </v>
      </c>
      <c r="X110" s="65" t="str">
        <f t="shared" si="93"/>
        <v xml:space="preserve"> </v>
      </c>
      <c r="Y110" s="62" t="str">
        <f t="shared" si="95"/>
        <v xml:space="preserve"> </v>
      </c>
      <c r="Z110" s="62" t="str">
        <f t="shared" si="97"/>
        <v xml:space="preserve"> </v>
      </c>
      <c r="AA110" s="70" t="str">
        <f t="shared" si="99"/>
        <v xml:space="preserve"> </v>
      </c>
      <c r="AB110" s="39">
        <f t="shared" si="57"/>
        <v>0</v>
      </c>
      <c r="AD110" s="67" t="str">
        <f t="shared" si="58"/>
        <v xml:space="preserve"> </v>
      </c>
      <c r="AE110" s="68" t="str">
        <f t="shared" si="66"/>
        <v xml:space="preserve"> </v>
      </c>
      <c r="AF110" s="68" t="str">
        <f t="shared" si="70"/>
        <v xml:space="preserve"> </v>
      </c>
      <c r="AG110" s="67" t="str">
        <f t="shared" si="73"/>
        <v xml:space="preserve"> </v>
      </c>
      <c r="AH110" s="67" t="str">
        <f t="shared" si="76"/>
        <v xml:space="preserve"> </v>
      </c>
      <c r="AI110" s="68" t="str">
        <f t="shared" si="79"/>
        <v xml:space="preserve"> </v>
      </c>
      <c r="AJ110" s="68" t="str">
        <f t="shared" si="82"/>
        <v xml:space="preserve"> </v>
      </c>
      <c r="AK110" s="67" t="str">
        <f t="shared" si="84"/>
        <v xml:space="preserve"> </v>
      </c>
      <c r="AL110" s="67" t="str">
        <f t="shared" si="86"/>
        <v xml:space="preserve"> </v>
      </c>
      <c r="AM110" s="68" t="str">
        <f t="shared" si="88"/>
        <v xml:space="preserve"> </v>
      </c>
      <c r="AN110" s="68" t="str">
        <f t="shared" si="90"/>
        <v xml:space="preserve"> </v>
      </c>
      <c r="AO110" s="67" t="str">
        <f t="shared" si="92"/>
        <v xml:space="preserve"> </v>
      </c>
      <c r="AP110" s="67" t="str">
        <f t="shared" si="94"/>
        <v xml:space="preserve"> </v>
      </c>
      <c r="AQ110" s="68" t="str">
        <f t="shared" si="96"/>
        <v xml:space="preserve"> </v>
      </c>
      <c r="AR110" s="68" t="str">
        <f t="shared" si="98"/>
        <v xml:space="preserve"> </v>
      </c>
      <c r="AS110" s="65" t="str">
        <f t="shared" si="100"/>
        <v xml:space="preserve"> </v>
      </c>
      <c r="AT110" s="61">
        <f t="shared" si="59"/>
        <v>0</v>
      </c>
      <c r="AU110" s="39">
        <f t="shared" si="67"/>
        <v>-2500000000.0000005</v>
      </c>
      <c r="AW110" s="3">
        <f t="shared" si="68"/>
        <v>0</v>
      </c>
      <c r="AX110" s="63">
        <f t="shared" si="60"/>
        <v>7500</v>
      </c>
      <c r="AY110" s="63">
        <f t="shared" si="71"/>
        <v>7500</v>
      </c>
      <c r="AZ110" s="63">
        <f t="shared" si="74"/>
        <v>7500</v>
      </c>
      <c r="BA110" s="63">
        <f t="shared" si="77"/>
        <v>7500</v>
      </c>
      <c r="BB110" s="63">
        <f t="shared" si="80"/>
        <v>7500</v>
      </c>
      <c r="BC110" s="64">
        <f t="shared" si="61"/>
        <v>37500</v>
      </c>
    </row>
    <row r="111" spans="2:55" x14ac:dyDescent="0.25">
      <c r="B111" s="55" t="s">
        <v>28</v>
      </c>
      <c r="C111" s="52">
        <f t="shared" si="62"/>
        <v>48273</v>
      </c>
      <c r="D111" s="36">
        <f t="shared" si="63"/>
        <v>98</v>
      </c>
      <c r="E111" s="53">
        <f t="shared" si="51"/>
        <v>2140187.0447116783</v>
      </c>
      <c r="F111" s="53" t="str">
        <f t="shared" si="54"/>
        <v xml:space="preserve"> </v>
      </c>
      <c r="G111" s="53" t="str">
        <f t="shared" si="52"/>
        <v xml:space="preserve"> </v>
      </c>
      <c r="H111" s="54">
        <f t="shared" si="55"/>
        <v>0</v>
      </c>
      <c r="I111" s="55" t="str">
        <f t="shared" si="64"/>
        <v xml:space="preserve"> </v>
      </c>
      <c r="K111" s="56" t="str">
        <f t="shared" si="53"/>
        <v>year9</v>
      </c>
      <c r="L111" s="65" t="str">
        <f t="shared" si="56"/>
        <v xml:space="preserve"> </v>
      </c>
      <c r="M111" s="65" t="str">
        <f t="shared" si="65"/>
        <v xml:space="preserve"> </v>
      </c>
      <c r="N111" s="62" t="str">
        <f t="shared" si="69"/>
        <v xml:space="preserve"> </v>
      </c>
      <c r="O111" s="62" t="str">
        <f t="shared" si="72"/>
        <v xml:space="preserve"> </v>
      </c>
      <c r="P111" s="65" t="str">
        <f t="shared" si="75"/>
        <v xml:space="preserve"> </v>
      </c>
      <c r="Q111" s="65" t="str">
        <f t="shared" si="78"/>
        <v xml:space="preserve"> </v>
      </c>
      <c r="R111" s="62" t="str">
        <f t="shared" si="81"/>
        <v xml:space="preserve"> </v>
      </c>
      <c r="S111" s="62" t="str">
        <f t="shared" si="83"/>
        <v xml:space="preserve"> </v>
      </c>
      <c r="T111" s="65" t="str">
        <f t="shared" si="85"/>
        <v xml:space="preserve"> </v>
      </c>
      <c r="U111" s="65" t="str">
        <f t="shared" si="87"/>
        <v xml:space="preserve"> </v>
      </c>
      <c r="V111" s="62" t="str">
        <f t="shared" si="89"/>
        <v xml:space="preserve"> </v>
      </c>
      <c r="W111" s="62" t="str">
        <f t="shared" si="91"/>
        <v xml:space="preserve"> </v>
      </c>
      <c r="X111" s="65" t="str">
        <f t="shared" si="93"/>
        <v xml:space="preserve"> </v>
      </c>
      <c r="Y111" s="65" t="str">
        <f t="shared" si="95"/>
        <v xml:space="preserve"> </v>
      </c>
      <c r="Z111" s="62" t="str">
        <f t="shared" si="97"/>
        <v xml:space="preserve"> </v>
      </c>
      <c r="AA111" s="69" t="str">
        <f t="shared" si="99"/>
        <v xml:space="preserve"> </v>
      </c>
      <c r="AB111" s="39">
        <f t="shared" si="57"/>
        <v>0</v>
      </c>
      <c r="AD111" s="67" t="str">
        <f t="shared" si="58"/>
        <v xml:space="preserve"> </v>
      </c>
      <c r="AE111" s="67" t="str">
        <f t="shared" si="66"/>
        <v xml:space="preserve"> </v>
      </c>
      <c r="AF111" s="68" t="str">
        <f t="shared" si="70"/>
        <v xml:space="preserve"> </v>
      </c>
      <c r="AG111" s="68" t="str">
        <f t="shared" si="73"/>
        <v xml:space="preserve"> </v>
      </c>
      <c r="AH111" s="67" t="str">
        <f t="shared" si="76"/>
        <v xml:space="preserve"> </v>
      </c>
      <c r="AI111" s="67" t="str">
        <f t="shared" si="79"/>
        <v xml:space="preserve"> </v>
      </c>
      <c r="AJ111" s="68" t="str">
        <f t="shared" si="82"/>
        <v xml:space="preserve"> </v>
      </c>
      <c r="AK111" s="68" t="str">
        <f t="shared" si="84"/>
        <v xml:space="preserve"> </v>
      </c>
      <c r="AL111" s="67" t="str">
        <f t="shared" si="86"/>
        <v xml:space="preserve"> </v>
      </c>
      <c r="AM111" s="67" t="str">
        <f t="shared" si="88"/>
        <v xml:space="preserve"> </v>
      </c>
      <c r="AN111" s="68" t="str">
        <f t="shared" si="90"/>
        <v xml:space="preserve"> </v>
      </c>
      <c r="AO111" s="68" t="str">
        <f t="shared" si="92"/>
        <v xml:space="preserve"> </v>
      </c>
      <c r="AP111" s="67" t="str">
        <f t="shared" si="94"/>
        <v xml:space="preserve"> </v>
      </c>
      <c r="AQ111" s="67" t="str">
        <f t="shared" si="96"/>
        <v xml:space="preserve"> </v>
      </c>
      <c r="AR111" s="68" t="str">
        <f t="shared" si="98"/>
        <v xml:space="preserve"> </v>
      </c>
      <c r="AS111" s="62" t="str">
        <f t="shared" si="100"/>
        <v xml:space="preserve"> </v>
      </c>
      <c r="AT111" s="61">
        <f t="shared" si="59"/>
        <v>0</v>
      </c>
      <c r="AU111" s="39">
        <f t="shared" si="67"/>
        <v>-2500000000.0000005</v>
      </c>
      <c r="AW111" s="3">
        <f t="shared" si="68"/>
        <v>0</v>
      </c>
      <c r="AX111" s="63">
        <f t="shared" si="60"/>
        <v>7500</v>
      </c>
      <c r="AY111" s="63">
        <f t="shared" si="71"/>
        <v>7500</v>
      </c>
      <c r="AZ111" s="63">
        <f t="shared" si="74"/>
        <v>7500</v>
      </c>
      <c r="BA111" s="63">
        <f t="shared" si="77"/>
        <v>7500</v>
      </c>
      <c r="BB111" s="63">
        <f t="shared" si="80"/>
        <v>7500</v>
      </c>
      <c r="BC111" s="64">
        <f t="shared" si="61"/>
        <v>37500</v>
      </c>
    </row>
    <row r="112" spans="2:55" x14ac:dyDescent="0.25">
      <c r="B112" s="55" t="s">
        <v>28</v>
      </c>
      <c r="C112" s="52">
        <f t="shared" si="62"/>
        <v>48304</v>
      </c>
      <c r="D112" s="36">
        <f t="shared" si="63"/>
        <v>99</v>
      </c>
      <c r="E112" s="53">
        <f t="shared" si="51"/>
        <v>2140187.0447116783</v>
      </c>
      <c r="F112" s="53" t="str">
        <f t="shared" si="54"/>
        <v xml:space="preserve"> </v>
      </c>
      <c r="G112" s="53" t="str">
        <f t="shared" si="52"/>
        <v xml:space="preserve"> </v>
      </c>
      <c r="H112" s="54">
        <f t="shared" si="55"/>
        <v>0</v>
      </c>
      <c r="I112" s="55" t="str">
        <f t="shared" si="64"/>
        <v xml:space="preserve"> </v>
      </c>
      <c r="K112" s="56" t="str">
        <f t="shared" si="53"/>
        <v>year9</v>
      </c>
      <c r="L112" s="62" t="str">
        <f t="shared" si="56"/>
        <v xml:space="preserve"> </v>
      </c>
      <c r="M112" s="65" t="str">
        <f t="shared" si="65"/>
        <v xml:space="preserve"> </v>
      </c>
      <c r="N112" s="65" t="str">
        <f t="shared" si="69"/>
        <v xml:space="preserve"> </v>
      </c>
      <c r="O112" s="62" t="str">
        <f t="shared" si="72"/>
        <v xml:space="preserve"> </v>
      </c>
      <c r="P112" s="62" t="str">
        <f t="shared" si="75"/>
        <v xml:space="preserve"> </v>
      </c>
      <c r="Q112" s="65" t="str">
        <f t="shared" si="78"/>
        <v xml:space="preserve"> </v>
      </c>
      <c r="R112" s="65" t="str">
        <f t="shared" si="81"/>
        <v xml:space="preserve"> </v>
      </c>
      <c r="S112" s="62" t="str">
        <f t="shared" si="83"/>
        <v xml:space="preserve"> </v>
      </c>
      <c r="T112" s="62" t="str">
        <f t="shared" si="85"/>
        <v xml:space="preserve"> </v>
      </c>
      <c r="U112" s="65" t="str">
        <f t="shared" si="87"/>
        <v xml:space="preserve"> </v>
      </c>
      <c r="V112" s="65" t="str">
        <f t="shared" si="89"/>
        <v xml:space="preserve"> </v>
      </c>
      <c r="W112" s="62" t="str">
        <f t="shared" si="91"/>
        <v xml:space="preserve"> </v>
      </c>
      <c r="X112" s="62" t="str">
        <f t="shared" si="93"/>
        <v xml:space="preserve"> </v>
      </c>
      <c r="Y112" s="65" t="str">
        <f t="shared" si="95"/>
        <v xml:space="preserve"> </v>
      </c>
      <c r="Z112" s="65" t="str">
        <f t="shared" si="97"/>
        <v xml:space="preserve"> </v>
      </c>
      <c r="AA112" s="69" t="str">
        <f t="shared" si="99"/>
        <v xml:space="preserve"> </v>
      </c>
      <c r="AB112" s="39">
        <f t="shared" si="57"/>
        <v>0</v>
      </c>
      <c r="AD112" s="68" t="str">
        <f t="shared" si="58"/>
        <v xml:space="preserve"> </v>
      </c>
      <c r="AE112" s="67" t="str">
        <f t="shared" si="66"/>
        <v xml:space="preserve"> </v>
      </c>
      <c r="AF112" s="67" t="str">
        <f t="shared" si="70"/>
        <v xml:space="preserve"> </v>
      </c>
      <c r="AG112" s="68" t="str">
        <f t="shared" si="73"/>
        <v xml:space="preserve"> </v>
      </c>
      <c r="AH112" s="68" t="str">
        <f t="shared" si="76"/>
        <v xml:space="preserve"> </v>
      </c>
      <c r="AI112" s="67" t="str">
        <f t="shared" si="79"/>
        <v xml:space="preserve"> </v>
      </c>
      <c r="AJ112" s="67" t="str">
        <f t="shared" si="82"/>
        <v xml:space="preserve"> </v>
      </c>
      <c r="AK112" s="68" t="str">
        <f t="shared" si="84"/>
        <v xml:space="preserve"> </v>
      </c>
      <c r="AL112" s="68" t="str">
        <f t="shared" si="86"/>
        <v xml:space="preserve"> </v>
      </c>
      <c r="AM112" s="67" t="str">
        <f t="shared" si="88"/>
        <v xml:space="preserve"> </v>
      </c>
      <c r="AN112" s="67" t="str">
        <f t="shared" si="90"/>
        <v xml:space="preserve"> </v>
      </c>
      <c r="AO112" s="68" t="str">
        <f t="shared" si="92"/>
        <v xml:space="preserve"> </v>
      </c>
      <c r="AP112" s="68" t="str">
        <f t="shared" si="94"/>
        <v xml:space="preserve"> </v>
      </c>
      <c r="AQ112" s="67" t="str">
        <f t="shared" si="96"/>
        <v xml:space="preserve"> </v>
      </c>
      <c r="AR112" s="67" t="str">
        <f t="shared" si="98"/>
        <v xml:space="preserve"> </v>
      </c>
      <c r="AS112" s="62" t="str">
        <f t="shared" si="100"/>
        <v xml:space="preserve"> </v>
      </c>
      <c r="AT112" s="61">
        <f t="shared" si="59"/>
        <v>0</v>
      </c>
      <c r="AU112" s="39">
        <f t="shared" si="67"/>
        <v>-2500000000.0000005</v>
      </c>
      <c r="AW112" s="3">
        <f t="shared" si="68"/>
        <v>0</v>
      </c>
      <c r="AX112" s="63">
        <f t="shared" si="60"/>
        <v>7500</v>
      </c>
      <c r="AY112" s="63">
        <f t="shared" si="71"/>
        <v>7500</v>
      </c>
      <c r="AZ112" s="63">
        <f t="shared" si="74"/>
        <v>7500</v>
      </c>
      <c r="BA112" s="63">
        <f t="shared" si="77"/>
        <v>7500</v>
      </c>
      <c r="BB112" s="63">
        <f t="shared" si="80"/>
        <v>7500</v>
      </c>
      <c r="BC112" s="64">
        <f t="shared" si="61"/>
        <v>37500</v>
      </c>
    </row>
    <row r="113" spans="2:55" x14ac:dyDescent="0.25">
      <c r="B113" s="55" t="s">
        <v>28</v>
      </c>
      <c r="C113" s="52">
        <f t="shared" si="62"/>
        <v>48334</v>
      </c>
      <c r="D113" s="36">
        <f t="shared" si="63"/>
        <v>100</v>
      </c>
      <c r="E113" s="53">
        <f t="shared" si="51"/>
        <v>2140187.0447116783</v>
      </c>
      <c r="F113" s="53" t="str">
        <f t="shared" si="54"/>
        <v xml:space="preserve"> </v>
      </c>
      <c r="G113" s="53" t="str">
        <f t="shared" si="52"/>
        <v xml:space="preserve"> </v>
      </c>
      <c r="H113" s="54">
        <f t="shared" si="55"/>
        <v>0</v>
      </c>
      <c r="I113" s="55" t="str">
        <f t="shared" si="64"/>
        <v xml:space="preserve"> </v>
      </c>
      <c r="K113" s="56" t="str">
        <f t="shared" si="53"/>
        <v>year9</v>
      </c>
      <c r="L113" s="62" t="str">
        <f t="shared" si="56"/>
        <v xml:space="preserve"> </v>
      </c>
      <c r="M113" s="62" t="str">
        <f t="shared" si="65"/>
        <v xml:space="preserve"> </v>
      </c>
      <c r="N113" s="65" t="str">
        <f t="shared" si="69"/>
        <v xml:space="preserve"> </v>
      </c>
      <c r="O113" s="65" t="str">
        <f t="shared" si="72"/>
        <v xml:space="preserve"> </v>
      </c>
      <c r="P113" s="62" t="str">
        <f t="shared" si="75"/>
        <v xml:space="preserve"> </v>
      </c>
      <c r="Q113" s="62" t="str">
        <f t="shared" si="78"/>
        <v xml:space="preserve"> </v>
      </c>
      <c r="R113" s="65" t="str">
        <f t="shared" si="81"/>
        <v xml:space="preserve"> </v>
      </c>
      <c r="S113" s="65" t="str">
        <f t="shared" si="83"/>
        <v xml:space="preserve"> </v>
      </c>
      <c r="T113" s="62" t="str">
        <f t="shared" si="85"/>
        <v xml:space="preserve"> </v>
      </c>
      <c r="U113" s="62" t="str">
        <f t="shared" si="87"/>
        <v xml:space="preserve"> </v>
      </c>
      <c r="V113" s="65" t="str">
        <f t="shared" si="89"/>
        <v xml:space="preserve"> </v>
      </c>
      <c r="W113" s="65" t="str">
        <f t="shared" si="91"/>
        <v xml:space="preserve"> </v>
      </c>
      <c r="X113" s="62" t="str">
        <f t="shared" si="93"/>
        <v xml:space="preserve"> </v>
      </c>
      <c r="Y113" s="62" t="str">
        <f t="shared" si="95"/>
        <v xml:space="preserve"> </v>
      </c>
      <c r="Z113" s="65" t="str">
        <f t="shared" si="97"/>
        <v xml:space="preserve"> </v>
      </c>
      <c r="AA113" s="70" t="str">
        <f t="shared" si="99"/>
        <v xml:space="preserve"> </v>
      </c>
      <c r="AB113" s="39">
        <f t="shared" si="57"/>
        <v>0</v>
      </c>
      <c r="AD113" s="68" t="str">
        <f t="shared" si="58"/>
        <v xml:space="preserve"> </v>
      </c>
      <c r="AE113" s="68" t="str">
        <f t="shared" si="66"/>
        <v xml:space="preserve"> </v>
      </c>
      <c r="AF113" s="67" t="str">
        <f t="shared" si="70"/>
        <v xml:space="preserve"> </v>
      </c>
      <c r="AG113" s="67" t="str">
        <f t="shared" si="73"/>
        <v xml:space="preserve"> </v>
      </c>
      <c r="AH113" s="68" t="str">
        <f t="shared" si="76"/>
        <v xml:space="preserve"> </v>
      </c>
      <c r="AI113" s="68" t="str">
        <f t="shared" si="79"/>
        <v xml:space="preserve"> </v>
      </c>
      <c r="AJ113" s="67" t="str">
        <f t="shared" si="82"/>
        <v xml:space="preserve"> </v>
      </c>
      <c r="AK113" s="67" t="str">
        <f t="shared" si="84"/>
        <v xml:space="preserve"> </v>
      </c>
      <c r="AL113" s="68" t="str">
        <f t="shared" si="86"/>
        <v xml:space="preserve"> </v>
      </c>
      <c r="AM113" s="68" t="str">
        <f t="shared" si="88"/>
        <v xml:space="preserve"> </v>
      </c>
      <c r="AN113" s="67" t="str">
        <f t="shared" si="90"/>
        <v xml:space="preserve"> </v>
      </c>
      <c r="AO113" s="67" t="str">
        <f t="shared" si="92"/>
        <v xml:space="preserve"> </v>
      </c>
      <c r="AP113" s="68" t="str">
        <f t="shared" si="94"/>
        <v xml:space="preserve"> </v>
      </c>
      <c r="AQ113" s="68" t="str">
        <f t="shared" si="96"/>
        <v xml:space="preserve"> </v>
      </c>
      <c r="AR113" s="67" t="str">
        <f t="shared" si="98"/>
        <v xml:space="preserve"> </v>
      </c>
      <c r="AS113" s="65" t="str">
        <f t="shared" si="100"/>
        <v xml:space="preserve"> </v>
      </c>
      <c r="AT113" s="61">
        <f t="shared" si="59"/>
        <v>0</v>
      </c>
      <c r="AU113" s="39">
        <f t="shared" si="67"/>
        <v>-2500000000.0000005</v>
      </c>
      <c r="AW113" s="3">
        <f t="shared" si="68"/>
        <v>0</v>
      </c>
      <c r="AX113" s="63">
        <f t="shared" si="60"/>
        <v>7500</v>
      </c>
      <c r="AY113" s="63">
        <f t="shared" si="71"/>
        <v>7500</v>
      </c>
      <c r="AZ113" s="63">
        <f t="shared" si="74"/>
        <v>7500</v>
      </c>
      <c r="BA113" s="63">
        <f t="shared" si="77"/>
        <v>7500</v>
      </c>
      <c r="BB113" s="63">
        <f t="shared" si="80"/>
        <v>7500</v>
      </c>
      <c r="BC113" s="64">
        <f t="shared" si="61"/>
        <v>37500</v>
      </c>
    </row>
    <row r="114" spans="2:55" x14ac:dyDescent="0.25">
      <c r="B114" s="55" t="s">
        <v>28</v>
      </c>
      <c r="C114" s="52">
        <f t="shared" si="62"/>
        <v>48365</v>
      </c>
      <c r="D114" s="36">
        <f t="shared" si="63"/>
        <v>101</v>
      </c>
      <c r="E114" s="53">
        <f t="shared" si="51"/>
        <v>2140187.0447116783</v>
      </c>
      <c r="F114" s="53" t="str">
        <f t="shared" si="54"/>
        <v xml:space="preserve"> </v>
      </c>
      <c r="G114" s="53" t="str">
        <f t="shared" si="52"/>
        <v xml:space="preserve"> </v>
      </c>
      <c r="H114" s="54">
        <f t="shared" si="55"/>
        <v>0</v>
      </c>
      <c r="I114" s="55" t="str">
        <f t="shared" si="64"/>
        <v xml:space="preserve"> </v>
      </c>
      <c r="K114" s="56" t="str">
        <f t="shared" si="53"/>
        <v>year9</v>
      </c>
      <c r="L114" s="65" t="str">
        <f t="shared" si="56"/>
        <v xml:space="preserve"> </v>
      </c>
      <c r="M114" s="62" t="str">
        <f t="shared" si="65"/>
        <v xml:space="preserve"> </v>
      </c>
      <c r="N114" s="62" t="str">
        <f t="shared" si="69"/>
        <v xml:space="preserve"> </v>
      </c>
      <c r="O114" s="65" t="str">
        <f t="shared" si="72"/>
        <v xml:space="preserve"> </v>
      </c>
      <c r="P114" s="65" t="str">
        <f t="shared" si="75"/>
        <v xml:space="preserve"> </v>
      </c>
      <c r="Q114" s="62" t="str">
        <f t="shared" si="78"/>
        <v xml:space="preserve"> </v>
      </c>
      <c r="R114" s="62" t="str">
        <f t="shared" si="81"/>
        <v xml:space="preserve"> </v>
      </c>
      <c r="S114" s="65" t="str">
        <f t="shared" si="83"/>
        <v xml:space="preserve"> </v>
      </c>
      <c r="T114" s="65" t="str">
        <f t="shared" si="85"/>
        <v xml:space="preserve"> </v>
      </c>
      <c r="U114" s="62" t="str">
        <f t="shared" si="87"/>
        <v xml:space="preserve"> </v>
      </c>
      <c r="V114" s="62" t="str">
        <f t="shared" si="89"/>
        <v xml:space="preserve"> </v>
      </c>
      <c r="W114" s="65" t="str">
        <f t="shared" si="91"/>
        <v xml:space="preserve"> </v>
      </c>
      <c r="X114" s="65" t="str">
        <f t="shared" si="93"/>
        <v xml:space="preserve"> </v>
      </c>
      <c r="Y114" s="62" t="str">
        <f t="shared" si="95"/>
        <v xml:space="preserve"> </v>
      </c>
      <c r="Z114" s="62" t="str">
        <f t="shared" si="97"/>
        <v xml:space="preserve"> </v>
      </c>
      <c r="AA114" s="70" t="str">
        <f t="shared" si="99"/>
        <v xml:space="preserve"> </v>
      </c>
      <c r="AB114" s="39">
        <f t="shared" si="57"/>
        <v>0</v>
      </c>
      <c r="AD114" s="67" t="str">
        <f t="shared" si="58"/>
        <v xml:space="preserve"> </v>
      </c>
      <c r="AE114" s="68" t="str">
        <f t="shared" si="66"/>
        <v xml:space="preserve"> </v>
      </c>
      <c r="AF114" s="68" t="str">
        <f t="shared" si="70"/>
        <v xml:space="preserve"> </v>
      </c>
      <c r="AG114" s="67" t="str">
        <f t="shared" si="73"/>
        <v xml:space="preserve"> </v>
      </c>
      <c r="AH114" s="67" t="str">
        <f t="shared" si="76"/>
        <v xml:space="preserve"> </v>
      </c>
      <c r="AI114" s="68" t="str">
        <f t="shared" si="79"/>
        <v xml:space="preserve"> </v>
      </c>
      <c r="AJ114" s="68" t="str">
        <f t="shared" si="82"/>
        <v xml:space="preserve"> </v>
      </c>
      <c r="AK114" s="67" t="str">
        <f t="shared" si="84"/>
        <v xml:space="preserve"> </v>
      </c>
      <c r="AL114" s="67" t="str">
        <f t="shared" si="86"/>
        <v xml:space="preserve"> </v>
      </c>
      <c r="AM114" s="68" t="str">
        <f t="shared" si="88"/>
        <v xml:space="preserve"> </v>
      </c>
      <c r="AN114" s="68" t="str">
        <f t="shared" si="90"/>
        <v xml:space="preserve"> </v>
      </c>
      <c r="AO114" s="67" t="str">
        <f t="shared" si="92"/>
        <v xml:space="preserve"> </v>
      </c>
      <c r="AP114" s="67" t="str">
        <f t="shared" si="94"/>
        <v xml:space="preserve"> </v>
      </c>
      <c r="AQ114" s="68" t="str">
        <f t="shared" si="96"/>
        <v xml:space="preserve"> </v>
      </c>
      <c r="AR114" s="68" t="str">
        <f t="shared" si="98"/>
        <v xml:space="preserve"> </v>
      </c>
      <c r="AS114" s="65" t="str">
        <f t="shared" si="100"/>
        <v xml:space="preserve"> </v>
      </c>
      <c r="AT114" s="61">
        <f t="shared" si="59"/>
        <v>0</v>
      </c>
      <c r="AU114" s="39">
        <f t="shared" si="67"/>
        <v>-2500000000.0000005</v>
      </c>
      <c r="AW114" s="3">
        <f t="shared" si="68"/>
        <v>0</v>
      </c>
      <c r="AX114" s="63">
        <f t="shared" si="60"/>
        <v>7500</v>
      </c>
      <c r="AY114" s="63">
        <f t="shared" si="71"/>
        <v>7500</v>
      </c>
      <c r="AZ114" s="63">
        <f t="shared" si="74"/>
        <v>7500</v>
      </c>
      <c r="BA114" s="63">
        <f t="shared" si="77"/>
        <v>7500</v>
      </c>
      <c r="BB114" s="63">
        <f t="shared" si="80"/>
        <v>7500</v>
      </c>
      <c r="BC114" s="64">
        <f t="shared" si="61"/>
        <v>37500</v>
      </c>
    </row>
    <row r="115" spans="2:55" x14ac:dyDescent="0.25">
      <c r="B115" s="55" t="s">
        <v>28</v>
      </c>
      <c r="C115" s="52">
        <f t="shared" si="62"/>
        <v>48395</v>
      </c>
      <c r="D115" s="36">
        <f t="shared" si="63"/>
        <v>102</v>
      </c>
      <c r="E115" s="53">
        <f t="shared" si="51"/>
        <v>2140187.0447116783</v>
      </c>
      <c r="F115" s="53" t="str">
        <f t="shared" si="54"/>
        <v xml:space="preserve"> </v>
      </c>
      <c r="G115" s="53" t="str">
        <f t="shared" si="52"/>
        <v xml:space="preserve"> </v>
      </c>
      <c r="H115" s="54">
        <f t="shared" si="55"/>
        <v>0</v>
      </c>
      <c r="I115" s="55" t="str">
        <f t="shared" si="64"/>
        <v xml:space="preserve"> </v>
      </c>
      <c r="K115" s="56" t="str">
        <f t="shared" si="53"/>
        <v>year9</v>
      </c>
      <c r="L115" s="65" t="str">
        <f t="shared" si="56"/>
        <v xml:space="preserve"> </v>
      </c>
      <c r="M115" s="65" t="str">
        <f t="shared" si="65"/>
        <v xml:space="preserve"> </v>
      </c>
      <c r="N115" s="62" t="str">
        <f t="shared" si="69"/>
        <v xml:space="preserve"> </v>
      </c>
      <c r="O115" s="62" t="str">
        <f t="shared" si="72"/>
        <v xml:space="preserve"> </v>
      </c>
      <c r="P115" s="65" t="str">
        <f t="shared" si="75"/>
        <v xml:space="preserve"> </v>
      </c>
      <c r="Q115" s="65" t="str">
        <f t="shared" si="78"/>
        <v xml:space="preserve"> </v>
      </c>
      <c r="R115" s="62" t="str">
        <f t="shared" si="81"/>
        <v xml:space="preserve"> </v>
      </c>
      <c r="S115" s="62" t="str">
        <f t="shared" si="83"/>
        <v xml:space="preserve"> </v>
      </c>
      <c r="T115" s="65" t="str">
        <f t="shared" si="85"/>
        <v xml:space="preserve"> </v>
      </c>
      <c r="U115" s="65" t="str">
        <f t="shared" si="87"/>
        <v xml:space="preserve"> </v>
      </c>
      <c r="V115" s="62" t="str">
        <f t="shared" si="89"/>
        <v xml:space="preserve"> </v>
      </c>
      <c r="W115" s="62" t="str">
        <f t="shared" si="91"/>
        <v xml:space="preserve"> </v>
      </c>
      <c r="X115" s="65" t="str">
        <f t="shared" si="93"/>
        <v xml:space="preserve"> </v>
      </c>
      <c r="Y115" s="65" t="str">
        <f t="shared" si="95"/>
        <v xml:space="preserve"> </v>
      </c>
      <c r="Z115" s="62" t="str">
        <f t="shared" si="97"/>
        <v xml:space="preserve"> </v>
      </c>
      <c r="AA115" s="69" t="str">
        <f t="shared" si="99"/>
        <v xml:space="preserve"> </v>
      </c>
      <c r="AB115" s="39">
        <f t="shared" si="57"/>
        <v>0</v>
      </c>
      <c r="AD115" s="67" t="str">
        <f t="shared" si="58"/>
        <v xml:space="preserve"> </v>
      </c>
      <c r="AE115" s="67" t="str">
        <f t="shared" si="66"/>
        <v xml:space="preserve"> </v>
      </c>
      <c r="AF115" s="68" t="str">
        <f t="shared" si="70"/>
        <v xml:space="preserve"> </v>
      </c>
      <c r="AG115" s="68" t="str">
        <f t="shared" si="73"/>
        <v xml:space="preserve"> </v>
      </c>
      <c r="AH115" s="67" t="str">
        <f t="shared" si="76"/>
        <v xml:space="preserve"> </v>
      </c>
      <c r="AI115" s="67" t="str">
        <f t="shared" si="79"/>
        <v xml:space="preserve"> </v>
      </c>
      <c r="AJ115" s="68" t="str">
        <f t="shared" si="82"/>
        <v xml:space="preserve"> </v>
      </c>
      <c r="AK115" s="68" t="str">
        <f t="shared" si="84"/>
        <v xml:space="preserve"> </v>
      </c>
      <c r="AL115" s="67" t="str">
        <f t="shared" si="86"/>
        <v xml:space="preserve"> </v>
      </c>
      <c r="AM115" s="67" t="str">
        <f t="shared" si="88"/>
        <v xml:space="preserve"> </v>
      </c>
      <c r="AN115" s="68" t="str">
        <f t="shared" si="90"/>
        <v xml:space="preserve"> </v>
      </c>
      <c r="AO115" s="68" t="str">
        <f t="shared" si="92"/>
        <v xml:space="preserve"> </v>
      </c>
      <c r="AP115" s="67" t="str">
        <f t="shared" si="94"/>
        <v xml:space="preserve"> </v>
      </c>
      <c r="AQ115" s="67" t="str">
        <f t="shared" si="96"/>
        <v xml:space="preserve"> </v>
      </c>
      <c r="AR115" s="68" t="str">
        <f t="shared" si="98"/>
        <v xml:space="preserve"> </v>
      </c>
      <c r="AS115" s="62" t="str">
        <f t="shared" si="100"/>
        <v xml:space="preserve"> </v>
      </c>
      <c r="AT115" s="61">
        <f t="shared" si="59"/>
        <v>0</v>
      </c>
      <c r="AU115" s="39">
        <f t="shared" si="67"/>
        <v>-2500000000.0000005</v>
      </c>
      <c r="AW115" s="3">
        <f t="shared" si="68"/>
        <v>0</v>
      </c>
      <c r="AX115" s="63">
        <f t="shared" si="60"/>
        <v>7500</v>
      </c>
      <c r="AY115" s="63">
        <f t="shared" si="71"/>
        <v>7500</v>
      </c>
      <c r="AZ115" s="63">
        <f t="shared" si="74"/>
        <v>7500</v>
      </c>
      <c r="BA115" s="63">
        <f t="shared" si="77"/>
        <v>7500</v>
      </c>
      <c r="BB115" s="63">
        <f t="shared" si="80"/>
        <v>7500</v>
      </c>
      <c r="BC115" s="64">
        <f t="shared" si="61"/>
        <v>37500</v>
      </c>
    </row>
    <row r="116" spans="2:55" x14ac:dyDescent="0.25">
      <c r="B116" s="55" t="s">
        <v>28</v>
      </c>
      <c r="C116" s="52">
        <f t="shared" si="62"/>
        <v>48426</v>
      </c>
      <c r="D116" s="36">
        <f t="shared" si="63"/>
        <v>103</v>
      </c>
      <c r="E116" s="53">
        <f t="shared" si="51"/>
        <v>2140187.0447116783</v>
      </c>
      <c r="F116" s="53" t="str">
        <f t="shared" si="54"/>
        <v xml:space="preserve"> </v>
      </c>
      <c r="G116" s="53" t="str">
        <f t="shared" si="52"/>
        <v xml:space="preserve"> </v>
      </c>
      <c r="H116" s="54">
        <f t="shared" si="55"/>
        <v>0</v>
      </c>
      <c r="I116" s="55" t="str">
        <f t="shared" si="64"/>
        <v xml:space="preserve"> </v>
      </c>
      <c r="K116" s="56" t="str">
        <f t="shared" si="53"/>
        <v>year9</v>
      </c>
      <c r="L116" s="62" t="str">
        <f t="shared" si="56"/>
        <v xml:space="preserve"> </v>
      </c>
      <c r="M116" s="65" t="str">
        <f t="shared" si="65"/>
        <v xml:space="preserve"> </v>
      </c>
      <c r="N116" s="65" t="str">
        <f t="shared" si="69"/>
        <v xml:space="preserve"> </v>
      </c>
      <c r="O116" s="62" t="str">
        <f t="shared" si="72"/>
        <v xml:space="preserve"> </v>
      </c>
      <c r="P116" s="62" t="str">
        <f t="shared" si="75"/>
        <v xml:space="preserve"> </v>
      </c>
      <c r="Q116" s="65" t="str">
        <f t="shared" si="78"/>
        <v xml:space="preserve"> </v>
      </c>
      <c r="R116" s="65" t="str">
        <f t="shared" si="81"/>
        <v xml:space="preserve"> </v>
      </c>
      <c r="S116" s="62" t="str">
        <f t="shared" si="83"/>
        <v xml:space="preserve"> </v>
      </c>
      <c r="T116" s="62" t="str">
        <f t="shared" si="85"/>
        <v xml:space="preserve"> </v>
      </c>
      <c r="U116" s="65" t="str">
        <f t="shared" si="87"/>
        <v xml:space="preserve"> </v>
      </c>
      <c r="V116" s="65" t="str">
        <f t="shared" si="89"/>
        <v xml:space="preserve"> </v>
      </c>
      <c r="W116" s="62" t="str">
        <f t="shared" si="91"/>
        <v xml:space="preserve"> </v>
      </c>
      <c r="X116" s="62" t="str">
        <f t="shared" si="93"/>
        <v xml:space="preserve"> </v>
      </c>
      <c r="Y116" s="65" t="str">
        <f t="shared" si="95"/>
        <v xml:space="preserve"> </v>
      </c>
      <c r="Z116" s="65" t="str">
        <f t="shared" si="97"/>
        <v xml:space="preserve"> </v>
      </c>
      <c r="AA116" s="69" t="str">
        <f t="shared" si="99"/>
        <v xml:space="preserve"> </v>
      </c>
      <c r="AB116" s="39">
        <f t="shared" si="57"/>
        <v>0</v>
      </c>
      <c r="AD116" s="68" t="str">
        <f t="shared" si="58"/>
        <v xml:space="preserve"> </v>
      </c>
      <c r="AE116" s="67" t="str">
        <f t="shared" si="66"/>
        <v xml:space="preserve"> </v>
      </c>
      <c r="AF116" s="67" t="str">
        <f t="shared" si="70"/>
        <v xml:space="preserve"> </v>
      </c>
      <c r="AG116" s="68" t="str">
        <f t="shared" si="73"/>
        <v xml:space="preserve"> </v>
      </c>
      <c r="AH116" s="68" t="str">
        <f t="shared" si="76"/>
        <v xml:space="preserve"> </v>
      </c>
      <c r="AI116" s="67" t="str">
        <f t="shared" si="79"/>
        <v xml:space="preserve"> </v>
      </c>
      <c r="AJ116" s="67" t="str">
        <f t="shared" si="82"/>
        <v xml:space="preserve"> </v>
      </c>
      <c r="AK116" s="68" t="str">
        <f t="shared" si="84"/>
        <v xml:space="preserve"> </v>
      </c>
      <c r="AL116" s="68" t="str">
        <f t="shared" si="86"/>
        <v xml:space="preserve"> </v>
      </c>
      <c r="AM116" s="67" t="str">
        <f t="shared" si="88"/>
        <v xml:space="preserve"> </v>
      </c>
      <c r="AN116" s="67" t="str">
        <f t="shared" si="90"/>
        <v xml:space="preserve"> </v>
      </c>
      <c r="AO116" s="68" t="str">
        <f t="shared" si="92"/>
        <v xml:space="preserve"> </v>
      </c>
      <c r="AP116" s="68" t="str">
        <f t="shared" si="94"/>
        <v xml:space="preserve"> </v>
      </c>
      <c r="AQ116" s="67" t="str">
        <f t="shared" si="96"/>
        <v xml:space="preserve"> </v>
      </c>
      <c r="AR116" s="67" t="str">
        <f t="shared" si="98"/>
        <v xml:space="preserve"> </v>
      </c>
      <c r="AS116" s="62" t="str">
        <f t="shared" si="100"/>
        <v xml:space="preserve"> </v>
      </c>
      <c r="AT116" s="61">
        <f t="shared" si="59"/>
        <v>0</v>
      </c>
      <c r="AU116" s="39">
        <f t="shared" si="67"/>
        <v>-2500000000.0000005</v>
      </c>
      <c r="AW116" s="3">
        <f t="shared" si="68"/>
        <v>0</v>
      </c>
      <c r="AX116" s="63">
        <f t="shared" si="60"/>
        <v>7500</v>
      </c>
      <c r="AY116" s="63">
        <f t="shared" si="71"/>
        <v>7500</v>
      </c>
      <c r="AZ116" s="63">
        <f t="shared" si="74"/>
        <v>7500</v>
      </c>
      <c r="BA116" s="63">
        <f t="shared" si="77"/>
        <v>7500</v>
      </c>
      <c r="BB116" s="63">
        <f t="shared" si="80"/>
        <v>7500</v>
      </c>
      <c r="BC116" s="64">
        <f t="shared" si="61"/>
        <v>37500</v>
      </c>
    </row>
    <row r="117" spans="2:55" x14ac:dyDescent="0.25">
      <c r="B117" s="55" t="s">
        <v>28</v>
      </c>
      <c r="C117" s="52">
        <f t="shared" si="62"/>
        <v>48457</v>
      </c>
      <c r="D117" s="36">
        <f t="shared" si="63"/>
        <v>104</v>
      </c>
      <c r="E117" s="53">
        <f t="shared" si="51"/>
        <v>2140187.0447116783</v>
      </c>
      <c r="F117" s="53" t="str">
        <f t="shared" si="54"/>
        <v xml:space="preserve"> </v>
      </c>
      <c r="G117" s="53" t="str">
        <f t="shared" si="52"/>
        <v xml:space="preserve"> </v>
      </c>
      <c r="H117" s="54">
        <f t="shared" si="55"/>
        <v>0</v>
      </c>
      <c r="I117" s="55" t="str">
        <f t="shared" si="64"/>
        <v xml:space="preserve"> </v>
      </c>
      <c r="K117" s="56" t="str">
        <f t="shared" si="53"/>
        <v>year9</v>
      </c>
      <c r="L117" s="62" t="str">
        <f t="shared" si="56"/>
        <v xml:space="preserve"> </v>
      </c>
      <c r="M117" s="62" t="str">
        <f t="shared" si="65"/>
        <v xml:space="preserve"> </v>
      </c>
      <c r="N117" s="65" t="str">
        <f t="shared" si="69"/>
        <v xml:space="preserve"> </v>
      </c>
      <c r="O117" s="65" t="str">
        <f t="shared" si="72"/>
        <v xml:space="preserve"> </v>
      </c>
      <c r="P117" s="62" t="str">
        <f t="shared" si="75"/>
        <v xml:space="preserve"> </v>
      </c>
      <c r="Q117" s="62" t="str">
        <f t="shared" si="78"/>
        <v xml:space="preserve"> </v>
      </c>
      <c r="R117" s="65" t="str">
        <f t="shared" si="81"/>
        <v xml:space="preserve"> </v>
      </c>
      <c r="S117" s="65" t="str">
        <f t="shared" si="83"/>
        <v xml:space="preserve"> </v>
      </c>
      <c r="T117" s="62" t="str">
        <f t="shared" si="85"/>
        <v xml:space="preserve"> </v>
      </c>
      <c r="U117" s="62" t="str">
        <f t="shared" si="87"/>
        <v xml:space="preserve"> </v>
      </c>
      <c r="V117" s="65" t="str">
        <f t="shared" si="89"/>
        <v xml:space="preserve"> </v>
      </c>
      <c r="W117" s="65" t="str">
        <f t="shared" si="91"/>
        <v xml:space="preserve"> </v>
      </c>
      <c r="X117" s="62" t="str">
        <f t="shared" si="93"/>
        <v xml:space="preserve"> </v>
      </c>
      <c r="Y117" s="62" t="str">
        <f t="shared" si="95"/>
        <v xml:space="preserve"> </v>
      </c>
      <c r="Z117" s="65" t="str">
        <f t="shared" si="97"/>
        <v xml:space="preserve"> </v>
      </c>
      <c r="AA117" s="70" t="str">
        <f t="shared" si="99"/>
        <v xml:space="preserve"> </v>
      </c>
      <c r="AB117" s="39">
        <f t="shared" si="57"/>
        <v>0</v>
      </c>
      <c r="AD117" s="68" t="str">
        <f t="shared" si="58"/>
        <v xml:space="preserve"> </v>
      </c>
      <c r="AE117" s="68" t="str">
        <f t="shared" si="66"/>
        <v xml:space="preserve"> </v>
      </c>
      <c r="AF117" s="67" t="str">
        <f t="shared" si="70"/>
        <v xml:space="preserve"> </v>
      </c>
      <c r="AG117" s="67" t="str">
        <f t="shared" si="73"/>
        <v xml:space="preserve"> </v>
      </c>
      <c r="AH117" s="68" t="str">
        <f t="shared" si="76"/>
        <v xml:space="preserve"> </v>
      </c>
      <c r="AI117" s="68" t="str">
        <f t="shared" si="79"/>
        <v xml:space="preserve"> </v>
      </c>
      <c r="AJ117" s="67" t="str">
        <f t="shared" si="82"/>
        <v xml:space="preserve"> </v>
      </c>
      <c r="AK117" s="67" t="str">
        <f t="shared" si="84"/>
        <v xml:space="preserve"> </v>
      </c>
      <c r="AL117" s="68" t="str">
        <f t="shared" si="86"/>
        <v xml:space="preserve"> </v>
      </c>
      <c r="AM117" s="68" t="str">
        <f t="shared" si="88"/>
        <v xml:space="preserve"> </v>
      </c>
      <c r="AN117" s="67" t="str">
        <f t="shared" si="90"/>
        <v xml:space="preserve"> </v>
      </c>
      <c r="AO117" s="67" t="str">
        <f t="shared" si="92"/>
        <v xml:space="preserve"> </v>
      </c>
      <c r="AP117" s="68" t="str">
        <f t="shared" si="94"/>
        <v xml:space="preserve"> </v>
      </c>
      <c r="AQ117" s="68" t="str">
        <f t="shared" si="96"/>
        <v xml:space="preserve"> </v>
      </c>
      <c r="AR117" s="67" t="str">
        <f t="shared" si="98"/>
        <v xml:space="preserve"> </v>
      </c>
      <c r="AS117" s="65" t="str">
        <f t="shared" si="100"/>
        <v xml:space="preserve"> </v>
      </c>
      <c r="AT117" s="61">
        <f t="shared" si="59"/>
        <v>0</v>
      </c>
      <c r="AU117" s="39">
        <f t="shared" si="67"/>
        <v>-2500000000.0000005</v>
      </c>
      <c r="AW117" s="3">
        <f t="shared" si="68"/>
        <v>0</v>
      </c>
      <c r="AX117" s="63">
        <f t="shared" si="60"/>
        <v>7500</v>
      </c>
      <c r="AY117" s="63">
        <f t="shared" si="71"/>
        <v>7500</v>
      </c>
      <c r="AZ117" s="63">
        <f t="shared" si="74"/>
        <v>7500</v>
      </c>
      <c r="BA117" s="63">
        <f t="shared" si="77"/>
        <v>7500</v>
      </c>
      <c r="BB117" s="63">
        <f t="shared" si="80"/>
        <v>7500</v>
      </c>
      <c r="BC117" s="64">
        <f t="shared" si="61"/>
        <v>37500</v>
      </c>
    </row>
    <row r="118" spans="2:55" x14ac:dyDescent="0.25">
      <c r="B118" s="55" t="s">
        <v>28</v>
      </c>
      <c r="C118" s="52">
        <f t="shared" si="62"/>
        <v>48487</v>
      </c>
      <c r="D118" s="36">
        <f t="shared" si="63"/>
        <v>105</v>
      </c>
      <c r="E118" s="53">
        <f t="shared" si="51"/>
        <v>2140187.0447116783</v>
      </c>
      <c r="F118" s="53" t="str">
        <f t="shared" si="54"/>
        <v xml:space="preserve"> </v>
      </c>
      <c r="G118" s="53" t="str">
        <f t="shared" si="52"/>
        <v xml:space="preserve"> </v>
      </c>
      <c r="H118" s="54">
        <f t="shared" si="55"/>
        <v>0</v>
      </c>
      <c r="I118" s="55" t="str">
        <f t="shared" si="64"/>
        <v xml:space="preserve"> </v>
      </c>
      <c r="K118" s="56" t="str">
        <f t="shared" si="53"/>
        <v>year9</v>
      </c>
      <c r="L118" s="65" t="str">
        <f t="shared" si="56"/>
        <v xml:space="preserve"> </v>
      </c>
      <c r="M118" s="62" t="str">
        <f t="shared" si="65"/>
        <v xml:space="preserve"> </v>
      </c>
      <c r="N118" s="62" t="str">
        <f t="shared" si="69"/>
        <v xml:space="preserve"> </v>
      </c>
      <c r="O118" s="65" t="str">
        <f t="shared" si="72"/>
        <v xml:space="preserve"> </v>
      </c>
      <c r="P118" s="65" t="str">
        <f t="shared" si="75"/>
        <v xml:space="preserve"> </v>
      </c>
      <c r="Q118" s="62" t="str">
        <f t="shared" si="78"/>
        <v xml:space="preserve"> </v>
      </c>
      <c r="R118" s="62" t="str">
        <f t="shared" si="81"/>
        <v xml:space="preserve"> </v>
      </c>
      <c r="S118" s="65" t="str">
        <f t="shared" si="83"/>
        <v xml:space="preserve"> </v>
      </c>
      <c r="T118" s="65" t="str">
        <f t="shared" si="85"/>
        <v xml:space="preserve"> </v>
      </c>
      <c r="U118" s="62" t="str">
        <f t="shared" si="87"/>
        <v xml:space="preserve"> </v>
      </c>
      <c r="V118" s="62" t="str">
        <f t="shared" si="89"/>
        <v xml:space="preserve"> </v>
      </c>
      <c r="W118" s="65" t="str">
        <f t="shared" si="91"/>
        <v xml:space="preserve"> </v>
      </c>
      <c r="X118" s="65" t="str">
        <f t="shared" si="93"/>
        <v xml:space="preserve"> </v>
      </c>
      <c r="Y118" s="62" t="str">
        <f t="shared" si="95"/>
        <v xml:space="preserve"> </v>
      </c>
      <c r="Z118" s="62" t="str">
        <f t="shared" si="97"/>
        <v xml:space="preserve"> </v>
      </c>
      <c r="AA118" s="70" t="str">
        <f t="shared" si="99"/>
        <v xml:space="preserve"> </v>
      </c>
      <c r="AB118" s="39">
        <f t="shared" si="57"/>
        <v>0</v>
      </c>
      <c r="AD118" s="67" t="str">
        <f t="shared" si="58"/>
        <v xml:space="preserve"> </v>
      </c>
      <c r="AE118" s="68" t="str">
        <f t="shared" si="66"/>
        <v xml:space="preserve"> </v>
      </c>
      <c r="AF118" s="68" t="str">
        <f t="shared" si="70"/>
        <v xml:space="preserve"> </v>
      </c>
      <c r="AG118" s="67" t="str">
        <f t="shared" si="73"/>
        <v xml:space="preserve"> </v>
      </c>
      <c r="AH118" s="67" t="str">
        <f t="shared" si="76"/>
        <v xml:space="preserve"> </v>
      </c>
      <c r="AI118" s="68" t="str">
        <f t="shared" si="79"/>
        <v xml:space="preserve"> </v>
      </c>
      <c r="AJ118" s="68" t="str">
        <f t="shared" si="82"/>
        <v xml:space="preserve"> </v>
      </c>
      <c r="AK118" s="67" t="str">
        <f t="shared" si="84"/>
        <v xml:space="preserve"> </v>
      </c>
      <c r="AL118" s="67" t="str">
        <f t="shared" si="86"/>
        <v xml:space="preserve"> </v>
      </c>
      <c r="AM118" s="68" t="str">
        <f t="shared" si="88"/>
        <v xml:space="preserve"> </v>
      </c>
      <c r="AN118" s="68" t="str">
        <f t="shared" si="90"/>
        <v xml:space="preserve"> </v>
      </c>
      <c r="AO118" s="67" t="str">
        <f t="shared" si="92"/>
        <v xml:space="preserve"> </v>
      </c>
      <c r="AP118" s="67" t="str">
        <f t="shared" si="94"/>
        <v xml:space="preserve"> </v>
      </c>
      <c r="AQ118" s="68" t="str">
        <f t="shared" si="96"/>
        <v xml:space="preserve"> </v>
      </c>
      <c r="AR118" s="68" t="str">
        <f t="shared" si="98"/>
        <v xml:space="preserve"> </v>
      </c>
      <c r="AS118" s="65" t="str">
        <f t="shared" si="100"/>
        <v xml:space="preserve"> </v>
      </c>
      <c r="AT118" s="61">
        <f t="shared" si="59"/>
        <v>0</v>
      </c>
      <c r="AU118" s="39">
        <f t="shared" si="67"/>
        <v>-2500000000.0000005</v>
      </c>
      <c r="AW118" s="3">
        <f t="shared" si="68"/>
        <v>0</v>
      </c>
      <c r="AX118" s="63">
        <f t="shared" si="60"/>
        <v>7500</v>
      </c>
      <c r="AY118" s="63">
        <f t="shared" si="71"/>
        <v>7500</v>
      </c>
      <c r="AZ118" s="63">
        <f t="shared" si="74"/>
        <v>7500</v>
      </c>
      <c r="BA118" s="63">
        <f t="shared" si="77"/>
        <v>7500</v>
      </c>
      <c r="BB118" s="63">
        <f t="shared" si="80"/>
        <v>7500</v>
      </c>
      <c r="BC118" s="64">
        <f t="shared" si="61"/>
        <v>37500</v>
      </c>
    </row>
    <row r="119" spans="2:55" x14ac:dyDescent="0.25">
      <c r="B119" s="55" t="s">
        <v>28</v>
      </c>
      <c r="C119" s="52">
        <f t="shared" si="62"/>
        <v>48518</v>
      </c>
      <c r="D119" s="36">
        <f t="shared" si="63"/>
        <v>106</v>
      </c>
      <c r="E119" s="53">
        <f t="shared" si="51"/>
        <v>2140187.0447116783</v>
      </c>
      <c r="F119" s="53" t="str">
        <f t="shared" si="54"/>
        <v xml:space="preserve"> </v>
      </c>
      <c r="G119" s="53" t="str">
        <f t="shared" si="52"/>
        <v xml:space="preserve"> </v>
      </c>
      <c r="H119" s="54">
        <f t="shared" si="55"/>
        <v>0</v>
      </c>
      <c r="I119" s="55" t="str">
        <f t="shared" si="64"/>
        <v xml:space="preserve"> </v>
      </c>
      <c r="K119" s="56" t="str">
        <f t="shared" si="53"/>
        <v>year9</v>
      </c>
      <c r="L119" s="65" t="str">
        <f t="shared" si="56"/>
        <v xml:space="preserve"> </v>
      </c>
      <c r="M119" s="65" t="str">
        <f t="shared" si="65"/>
        <v xml:space="preserve"> </v>
      </c>
      <c r="N119" s="62" t="str">
        <f t="shared" si="69"/>
        <v xml:space="preserve"> </v>
      </c>
      <c r="O119" s="62" t="str">
        <f t="shared" si="72"/>
        <v xml:space="preserve"> </v>
      </c>
      <c r="P119" s="65" t="str">
        <f t="shared" si="75"/>
        <v xml:space="preserve"> </v>
      </c>
      <c r="Q119" s="65" t="str">
        <f t="shared" si="78"/>
        <v xml:space="preserve"> </v>
      </c>
      <c r="R119" s="62" t="str">
        <f t="shared" si="81"/>
        <v xml:space="preserve"> </v>
      </c>
      <c r="S119" s="62" t="str">
        <f t="shared" si="83"/>
        <v xml:space="preserve"> </v>
      </c>
      <c r="T119" s="65" t="str">
        <f t="shared" si="85"/>
        <v xml:space="preserve"> </v>
      </c>
      <c r="U119" s="65" t="str">
        <f t="shared" si="87"/>
        <v xml:space="preserve"> </v>
      </c>
      <c r="V119" s="62" t="str">
        <f t="shared" si="89"/>
        <v xml:space="preserve"> </v>
      </c>
      <c r="W119" s="62" t="str">
        <f t="shared" si="91"/>
        <v xml:space="preserve"> </v>
      </c>
      <c r="X119" s="65" t="str">
        <f t="shared" si="93"/>
        <v xml:space="preserve"> </v>
      </c>
      <c r="Y119" s="65" t="str">
        <f t="shared" si="95"/>
        <v xml:space="preserve"> </v>
      </c>
      <c r="Z119" s="62" t="str">
        <f t="shared" si="97"/>
        <v xml:space="preserve"> </v>
      </c>
      <c r="AA119" s="69" t="str">
        <f t="shared" si="99"/>
        <v xml:space="preserve"> </v>
      </c>
      <c r="AB119" s="39">
        <f t="shared" si="57"/>
        <v>0</v>
      </c>
      <c r="AD119" s="67" t="str">
        <f t="shared" si="58"/>
        <v xml:space="preserve"> </v>
      </c>
      <c r="AE119" s="67" t="str">
        <f t="shared" si="66"/>
        <v xml:space="preserve"> </v>
      </c>
      <c r="AF119" s="68" t="str">
        <f t="shared" si="70"/>
        <v xml:space="preserve"> </v>
      </c>
      <c r="AG119" s="68" t="str">
        <f t="shared" si="73"/>
        <v xml:space="preserve"> </v>
      </c>
      <c r="AH119" s="67" t="str">
        <f t="shared" si="76"/>
        <v xml:space="preserve"> </v>
      </c>
      <c r="AI119" s="67" t="str">
        <f t="shared" si="79"/>
        <v xml:space="preserve"> </v>
      </c>
      <c r="AJ119" s="68" t="str">
        <f t="shared" si="82"/>
        <v xml:space="preserve"> </v>
      </c>
      <c r="AK119" s="68" t="str">
        <f t="shared" si="84"/>
        <v xml:space="preserve"> </v>
      </c>
      <c r="AL119" s="67" t="str">
        <f t="shared" si="86"/>
        <v xml:space="preserve"> </v>
      </c>
      <c r="AM119" s="67" t="str">
        <f t="shared" si="88"/>
        <v xml:space="preserve"> </v>
      </c>
      <c r="AN119" s="68" t="str">
        <f t="shared" si="90"/>
        <v xml:space="preserve"> </v>
      </c>
      <c r="AO119" s="68" t="str">
        <f t="shared" si="92"/>
        <v xml:space="preserve"> </v>
      </c>
      <c r="AP119" s="67" t="str">
        <f t="shared" si="94"/>
        <v xml:space="preserve"> </v>
      </c>
      <c r="AQ119" s="67" t="str">
        <f t="shared" si="96"/>
        <v xml:space="preserve"> </v>
      </c>
      <c r="AR119" s="68" t="str">
        <f t="shared" si="98"/>
        <v xml:space="preserve"> </v>
      </c>
      <c r="AS119" s="62" t="str">
        <f t="shared" si="100"/>
        <v xml:space="preserve"> </v>
      </c>
      <c r="AT119" s="61">
        <f t="shared" si="59"/>
        <v>0</v>
      </c>
      <c r="AU119" s="39">
        <f t="shared" si="67"/>
        <v>-2500000000.0000005</v>
      </c>
      <c r="AW119" s="3">
        <f t="shared" si="68"/>
        <v>0</v>
      </c>
      <c r="AX119" s="63">
        <f t="shared" si="60"/>
        <v>7500</v>
      </c>
      <c r="AY119" s="63">
        <f t="shared" si="71"/>
        <v>7500</v>
      </c>
      <c r="AZ119" s="63">
        <f t="shared" si="74"/>
        <v>7500</v>
      </c>
      <c r="BA119" s="63">
        <f t="shared" si="77"/>
        <v>7500</v>
      </c>
      <c r="BB119" s="63">
        <f t="shared" si="80"/>
        <v>7500</v>
      </c>
      <c r="BC119" s="64">
        <f t="shared" si="61"/>
        <v>37500</v>
      </c>
    </row>
    <row r="120" spans="2:55" x14ac:dyDescent="0.25">
      <c r="B120" s="55" t="s">
        <v>28</v>
      </c>
      <c r="C120" s="52">
        <f t="shared" si="62"/>
        <v>48548</v>
      </c>
      <c r="D120" s="36">
        <f t="shared" si="63"/>
        <v>107</v>
      </c>
      <c r="E120" s="53">
        <f t="shared" si="51"/>
        <v>2140187.0447116783</v>
      </c>
      <c r="F120" s="53" t="str">
        <f t="shared" si="54"/>
        <v xml:space="preserve"> </v>
      </c>
      <c r="G120" s="53" t="str">
        <f t="shared" si="52"/>
        <v xml:space="preserve"> </v>
      </c>
      <c r="H120" s="54">
        <f t="shared" si="55"/>
        <v>0</v>
      </c>
      <c r="I120" s="55" t="str">
        <f t="shared" si="64"/>
        <v xml:space="preserve"> </v>
      </c>
      <c r="K120" s="56" t="str">
        <f t="shared" si="53"/>
        <v>year9</v>
      </c>
      <c r="L120" s="62" t="str">
        <f t="shared" si="56"/>
        <v xml:space="preserve"> </v>
      </c>
      <c r="M120" s="65" t="str">
        <f t="shared" si="65"/>
        <v xml:space="preserve"> </v>
      </c>
      <c r="N120" s="65" t="str">
        <f t="shared" si="69"/>
        <v xml:space="preserve"> </v>
      </c>
      <c r="O120" s="62" t="str">
        <f t="shared" si="72"/>
        <v xml:space="preserve"> </v>
      </c>
      <c r="P120" s="62" t="str">
        <f t="shared" si="75"/>
        <v xml:space="preserve"> </v>
      </c>
      <c r="Q120" s="65" t="str">
        <f t="shared" si="78"/>
        <v xml:space="preserve"> </v>
      </c>
      <c r="R120" s="65" t="str">
        <f t="shared" si="81"/>
        <v xml:space="preserve"> </v>
      </c>
      <c r="S120" s="62" t="str">
        <f t="shared" si="83"/>
        <v xml:space="preserve"> </v>
      </c>
      <c r="T120" s="62" t="str">
        <f t="shared" si="85"/>
        <v xml:space="preserve"> </v>
      </c>
      <c r="U120" s="65" t="str">
        <f t="shared" si="87"/>
        <v xml:space="preserve"> </v>
      </c>
      <c r="V120" s="65" t="str">
        <f t="shared" si="89"/>
        <v xml:space="preserve"> </v>
      </c>
      <c r="W120" s="62" t="str">
        <f t="shared" si="91"/>
        <v xml:space="preserve"> </v>
      </c>
      <c r="X120" s="62" t="str">
        <f t="shared" si="93"/>
        <v xml:space="preserve"> </v>
      </c>
      <c r="Y120" s="65" t="str">
        <f t="shared" si="95"/>
        <v xml:space="preserve"> </v>
      </c>
      <c r="Z120" s="65" t="str">
        <f t="shared" si="97"/>
        <v xml:space="preserve"> </v>
      </c>
      <c r="AA120" s="69" t="str">
        <f t="shared" si="99"/>
        <v xml:space="preserve"> </v>
      </c>
      <c r="AB120" s="39">
        <f t="shared" si="57"/>
        <v>0</v>
      </c>
      <c r="AD120" s="68" t="str">
        <f t="shared" si="58"/>
        <v xml:space="preserve"> </v>
      </c>
      <c r="AE120" s="67" t="str">
        <f t="shared" si="66"/>
        <v xml:space="preserve"> </v>
      </c>
      <c r="AF120" s="67" t="str">
        <f t="shared" si="70"/>
        <v xml:space="preserve"> </v>
      </c>
      <c r="AG120" s="68" t="str">
        <f t="shared" si="73"/>
        <v xml:space="preserve"> </v>
      </c>
      <c r="AH120" s="68" t="str">
        <f t="shared" si="76"/>
        <v xml:space="preserve"> </v>
      </c>
      <c r="AI120" s="67" t="str">
        <f t="shared" si="79"/>
        <v xml:space="preserve"> </v>
      </c>
      <c r="AJ120" s="67" t="str">
        <f t="shared" si="82"/>
        <v xml:space="preserve"> </v>
      </c>
      <c r="AK120" s="68" t="str">
        <f t="shared" si="84"/>
        <v xml:space="preserve"> </v>
      </c>
      <c r="AL120" s="68" t="str">
        <f t="shared" si="86"/>
        <v xml:space="preserve"> </v>
      </c>
      <c r="AM120" s="67" t="str">
        <f t="shared" si="88"/>
        <v xml:space="preserve"> </v>
      </c>
      <c r="AN120" s="67" t="str">
        <f t="shared" si="90"/>
        <v xml:space="preserve"> </v>
      </c>
      <c r="AO120" s="68" t="str">
        <f t="shared" si="92"/>
        <v xml:space="preserve"> </v>
      </c>
      <c r="AP120" s="68" t="str">
        <f t="shared" si="94"/>
        <v xml:space="preserve"> </v>
      </c>
      <c r="AQ120" s="67" t="str">
        <f t="shared" si="96"/>
        <v xml:space="preserve"> </v>
      </c>
      <c r="AR120" s="67" t="str">
        <f t="shared" si="98"/>
        <v xml:space="preserve"> </v>
      </c>
      <c r="AS120" s="62" t="str">
        <f t="shared" si="100"/>
        <v xml:space="preserve"> </v>
      </c>
      <c r="AT120" s="61">
        <f t="shared" si="59"/>
        <v>0</v>
      </c>
      <c r="AU120" s="39">
        <f t="shared" si="67"/>
        <v>-2500000000.0000005</v>
      </c>
      <c r="AW120" s="3">
        <f t="shared" si="68"/>
        <v>0</v>
      </c>
      <c r="AX120" s="63">
        <f t="shared" si="60"/>
        <v>7500</v>
      </c>
      <c r="AY120" s="63">
        <f t="shared" si="71"/>
        <v>7500</v>
      </c>
      <c r="AZ120" s="63">
        <f t="shared" si="74"/>
        <v>7500</v>
      </c>
      <c r="BA120" s="63">
        <f t="shared" si="77"/>
        <v>7500</v>
      </c>
      <c r="BB120" s="63">
        <f t="shared" si="80"/>
        <v>7500</v>
      </c>
      <c r="BC120" s="64">
        <f t="shared" si="61"/>
        <v>37500</v>
      </c>
    </row>
    <row r="121" spans="2:55" x14ac:dyDescent="0.25">
      <c r="B121" s="55" t="s">
        <v>28</v>
      </c>
      <c r="C121" s="52">
        <f t="shared" si="62"/>
        <v>48579</v>
      </c>
      <c r="D121" s="36">
        <f t="shared" si="63"/>
        <v>108</v>
      </c>
      <c r="E121" s="53">
        <f t="shared" si="51"/>
        <v>2140187.0447116783</v>
      </c>
      <c r="F121" s="53" t="str">
        <f t="shared" si="54"/>
        <v xml:space="preserve"> </v>
      </c>
      <c r="G121" s="53" t="str">
        <f t="shared" si="52"/>
        <v xml:space="preserve"> </v>
      </c>
      <c r="H121" s="54">
        <f t="shared" si="55"/>
        <v>0</v>
      </c>
      <c r="I121" s="55" t="str">
        <f t="shared" si="64"/>
        <v xml:space="preserve"> </v>
      </c>
      <c r="K121" s="56" t="str">
        <f t="shared" si="53"/>
        <v>year9</v>
      </c>
      <c r="L121" s="62" t="str">
        <f t="shared" si="56"/>
        <v xml:space="preserve"> </v>
      </c>
      <c r="M121" s="62" t="str">
        <f t="shared" si="65"/>
        <v xml:space="preserve"> </v>
      </c>
      <c r="N121" s="65" t="str">
        <f t="shared" si="69"/>
        <v xml:space="preserve"> </v>
      </c>
      <c r="O121" s="65" t="str">
        <f t="shared" si="72"/>
        <v xml:space="preserve"> </v>
      </c>
      <c r="P121" s="62" t="str">
        <f t="shared" si="75"/>
        <v xml:space="preserve"> </v>
      </c>
      <c r="Q121" s="62" t="str">
        <f t="shared" si="78"/>
        <v xml:space="preserve"> </v>
      </c>
      <c r="R121" s="65" t="str">
        <f t="shared" si="81"/>
        <v xml:space="preserve"> </v>
      </c>
      <c r="S121" s="65" t="str">
        <f t="shared" si="83"/>
        <v xml:space="preserve"> </v>
      </c>
      <c r="T121" s="62" t="str">
        <f t="shared" si="85"/>
        <v xml:space="preserve"> </v>
      </c>
      <c r="U121" s="62" t="str">
        <f t="shared" si="87"/>
        <v xml:space="preserve"> </v>
      </c>
      <c r="V121" s="65" t="str">
        <f t="shared" si="89"/>
        <v xml:space="preserve"> </v>
      </c>
      <c r="W121" s="65" t="str">
        <f t="shared" si="91"/>
        <v xml:space="preserve"> </v>
      </c>
      <c r="X121" s="62" t="str">
        <f t="shared" si="93"/>
        <v xml:space="preserve"> </v>
      </c>
      <c r="Y121" s="62" t="str">
        <f t="shared" si="95"/>
        <v xml:space="preserve"> </v>
      </c>
      <c r="Z121" s="65" t="str">
        <f t="shared" si="97"/>
        <v xml:space="preserve"> </v>
      </c>
      <c r="AA121" s="70" t="str">
        <f t="shared" si="99"/>
        <v xml:space="preserve"> </v>
      </c>
      <c r="AB121" s="39">
        <f t="shared" si="57"/>
        <v>0</v>
      </c>
      <c r="AD121" s="68" t="str">
        <f t="shared" si="58"/>
        <v xml:space="preserve"> </v>
      </c>
      <c r="AE121" s="68" t="str">
        <f t="shared" si="66"/>
        <v xml:space="preserve"> </v>
      </c>
      <c r="AF121" s="67" t="str">
        <f t="shared" si="70"/>
        <v xml:space="preserve"> </v>
      </c>
      <c r="AG121" s="67" t="str">
        <f t="shared" si="73"/>
        <v xml:space="preserve"> </v>
      </c>
      <c r="AH121" s="68" t="str">
        <f t="shared" si="76"/>
        <v xml:space="preserve"> </v>
      </c>
      <c r="AI121" s="68" t="str">
        <f t="shared" si="79"/>
        <v xml:space="preserve"> </v>
      </c>
      <c r="AJ121" s="67" t="str">
        <f t="shared" si="82"/>
        <v xml:space="preserve"> </v>
      </c>
      <c r="AK121" s="67" t="str">
        <f t="shared" si="84"/>
        <v xml:space="preserve"> </v>
      </c>
      <c r="AL121" s="68" t="str">
        <f t="shared" si="86"/>
        <v xml:space="preserve"> </v>
      </c>
      <c r="AM121" s="68" t="str">
        <f t="shared" si="88"/>
        <v xml:space="preserve"> </v>
      </c>
      <c r="AN121" s="67" t="str">
        <f t="shared" si="90"/>
        <v xml:space="preserve"> </v>
      </c>
      <c r="AO121" s="67" t="str">
        <f t="shared" si="92"/>
        <v xml:space="preserve"> </v>
      </c>
      <c r="AP121" s="68" t="str">
        <f t="shared" si="94"/>
        <v xml:space="preserve"> </v>
      </c>
      <c r="AQ121" s="68" t="str">
        <f t="shared" si="96"/>
        <v xml:space="preserve"> </v>
      </c>
      <c r="AR121" s="67" t="str">
        <f t="shared" si="98"/>
        <v xml:space="preserve"> </v>
      </c>
      <c r="AS121" s="65" t="str">
        <f t="shared" si="100"/>
        <v xml:space="preserve"> </v>
      </c>
      <c r="AT121" s="61">
        <f t="shared" si="59"/>
        <v>0</v>
      </c>
      <c r="AU121" s="39">
        <f t="shared" si="67"/>
        <v>-2500000000.0000005</v>
      </c>
      <c r="AW121" s="3">
        <f t="shared" si="68"/>
        <v>0</v>
      </c>
      <c r="AX121" s="63">
        <f t="shared" si="60"/>
        <v>7500</v>
      </c>
      <c r="AY121" s="63">
        <f t="shared" si="71"/>
        <v>7500</v>
      </c>
      <c r="AZ121" s="63">
        <f t="shared" si="74"/>
        <v>7500</v>
      </c>
      <c r="BA121" s="63">
        <f t="shared" si="77"/>
        <v>7500</v>
      </c>
      <c r="BB121" s="63">
        <f t="shared" si="80"/>
        <v>7500</v>
      </c>
      <c r="BC121" s="64">
        <f t="shared" si="61"/>
        <v>37500</v>
      </c>
    </row>
    <row r="122" spans="2:55" x14ac:dyDescent="0.25">
      <c r="B122" s="55" t="s">
        <v>29</v>
      </c>
      <c r="C122" s="52">
        <f t="shared" si="62"/>
        <v>48610</v>
      </c>
      <c r="D122" s="36">
        <f t="shared" si="63"/>
        <v>109</v>
      </c>
      <c r="E122" s="53">
        <f t="shared" si="51"/>
        <v>2140187.0447116783</v>
      </c>
      <c r="F122" s="53" t="str">
        <f t="shared" si="54"/>
        <v xml:space="preserve"> </v>
      </c>
      <c r="G122" s="53" t="str">
        <f t="shared" si="52"/>
        <v xml:space="preserve"> </v>
      </c>
      <c r="H122" s="54">
        <f t="shared" si="55"/>
        <v>0</v>
      </c>
      <c r="I122" s="55" t="str">
        <f t="shared" si="64"/>
        <v xml:space="preserve"> </v>
      </c>
      <c r="K122" s="56" t="str">
        <f t="shared" si="53"/>
        <v>year 10</v>
      </c>
      <c r="L122" s="65" t="str">
        <f t="shared" si="56"/>
        <v xml:space="preserve"> </v>
      </c>
      <c r="M122" s="62" t="str">
        <f t="shared" si="65"/>
        <v xml:space="preserve"> </v>
      </c>
      <c r="N122" s="62" t="str">
        <f t="shared" si="69"/>
        <v xml:space="preserve"> </v>
      </c>
      <c r="O122" s="65" t="str">
        <f t="shared" si="72"/>
        <v xml:space="preserve"> </v>
      </c>
      <c r="P122" s="65" t="str">
        <f t="shared" si="75"/>
        <v xml:space="preserve"> </v>
      </c>
      <c r="Q122" s="62" t="str">
        <f t="shared" si="78"/>
        <v xml:space="preserve"> </v>
      </c>
      <c r="R122" s="62" t="str">
        <f t="shared" si="81"/>
        <v xml:space="preserve"> </v>
      </c>
      <c r="S122" s="65" t="str">
        <f t="shared" si="83"/>
        <v xml:space="preserve"> </v>
      </c>
      <c r="T122" s="65" t="str">
        <f t="shared" si="85"/>
        <v xml:space="preserve"> </v>
      </c>
      <c r="U122" s="62" t="str">
        <f t="shared" si="87"/>
        <v xml:space="preserve"> </v>
      </c>
      <c r="V122" s="62" t="str">
        <f t="shared" si="89"/>
        <v xml:space="preserve"> </v>
      </c>
      <c r="W122" s="65" t="str">
        <f t="shared" si="91"/>
        <v xml:space="preserve"> </v>
      </c>
      <c r="X122" s="65" t="str">
        <f t="shared" si="93"/>
        <v xml:space="preserve"> </v>
      </c>
      <c r="Y122" s="62" t="str">
        <f t="shared" si="95"/>
        <v xml:space="preserve"> </v>
      </c>
      <c r="Z122" s="62" t="str">
        <f t="shared" si="97"/>
        <v xml:space="preserve"> </v>
      </c>
      <c r="AA122" s="70" t="str">
        <f t="shared" si="99"/>
        <v xml:space="preserve"> </v>
      </c>
      <c r="AB122" s="39">
        <f t="shared" si="57"/>
        <v>0</v>
      </c>
      <c r="AD122" s="67" t="str">
        <f t="shared" si="58"/>
        <v xml:space="preserve"> </v>
      </c>
      <c r="AE122" s="68" t="str">
        <f t="shared" si="66"/>
        <v xml:space="preserve"> </v>
      </c>
      <c r="AF122" s="68" t="str">
        <f t="shared" si="70"/>
        <v xml:space="preserve"> </v>
      </c>
      <c r="AG122" s="67" t="str">
        <f t="shared" si="73"/>
        <v xml:space="preserve"> </v>
      </c>
      <c r="AH122" s="67" t="str">
        <f t="shared" si="76"/>
        <v xml:space="preserve"> </v>
      </c>
      <c r="AI122" s="68" t="str">
        <f t="shared" si="79"/>
        <v xml:space="preserve"> </v>
      </c>
      <c r="AJ122" s="68" t="str">
        <f t="shared" si="82"/>
        <v xml:space="preserve"> </v>
      </c>
      <c r="AK122" s="67" t="str">
        <f t="shared" si="84"/>
        <v xml:space="preserve"> </v>
      </c>
      <c r="AL122" s="67" t="str">
        <f t="shared" si="86"/>
        <v xml:space="preserve"> </v>
      </c>
      <c r="AM122" s="68" t="str">
        <f t="shared" si="88"/>
        <v xml:space="preserve"> </v>
      </c>
      <c r="AN122" s="68" t="str">
        <f t="shared" si="90"/>
        <v xml:space="preserve"> </v>
      </c>
      <c r="AO122" s="67" t="str">
        <f t="shared" si="92"/>
        <v xml:space="preserve"> </v>
      </c>
      <c r="AP122" s="67" t="str">
        <f t="shared" si="94"/>
        <v xml:space="preserve"> </v>
      </c>
      <c r="AQ122" s="68" t="str">
        <f t="shared" si="96"/>
        <v xml:space="preserve"> </v>
      </c>
      <c r="AR122" s="68" t="str">
        <f t="shared" si="98"/>
        <v xml:space="preserve"> </v>
      </c>
      <c r="AS122" s="65" t="str">
        <f t="shared" si="100"/>
        <v xml:space="preserve"> </v>
      </c>
      <c r="AT122" s="61">
        <f t="shared" si="59"/>
        <v>0</v>
      </c>
      <c r="AU122" s="39">
        <f t="shared" si="67"/>
        <v>-2500000000.0000005</v>
      </c>
      <c r="AW122" s="3">
        <f t="shared" si="68"/>
        <v>0</v>
      </c>
      <c r="AX122" s="63">
        <f t="shared" si="60"/>
        <v>7500</v>
      </c>
      <c r="AY122" s="63">
        <f t="shared" si="71"/>
        <v>7500</v>
      </c>
      <c r="AZ122" s="63">
        <f t="shared" si="74"/>
        <v>7500</v>
      </c>
      <c r="BA122" s="63">
        <f t="shared" si="77"/>
        <v>7500</v>
      </c>
      <c r="BB122" s="63">
        <f t="shared" si="80"/>
        <v>7500</v>
      </c>
      <c r="BC122" s="64">
        <f t="shared" si="61"/>
        <v>37500</v>
      </c>
    </row>
    <row r="123" spans="2:55" x14ac:dyDescent="0.25">
      <c r="B123" s="55" t="s">
        <v>29</v>
      </c>
      <c r="C123" s="52">
        <f t="shared" si="62"/>
        <v>48638</v>
      </c>
      <c r="D123" s="36">
        <f t="shared" si="63"/>
        <v>110</v>
      </c>
      <c r="E123" s="53">
        <f t="shared" si="51"/>
        <v>2140187.0447116783</v>
      </c>
      <c r="F123" s="53" t="str">
        <f t="shared" si="54"/>
        <v xml:space="preserve"> </v>
      </c>
      <c r="G123" s="53" t="str">
        <f t="shared" si="52"/>
        <v xml:space="preserve"> </v>
      </c>
      <c r="H123" s="54">
        <f t="shared" si="55"/>
        <v>0</v>
      </c>
      <c r="I123" s="55" t="str">
        <f t="shared" si="64"/>
        <v xml:space="preserve"> </v>
      </c>
      <c r="K123" s="56" t="str">
        <f t="shared" si="53"/>
        <v>year 10</v>
      </c>
      <c r="L123" s="65" t="str">
        <f t="shared" si="56"/>
        <v xml:space="preserve"> </v>
      </c>
      <c r="M123" s="65" t="str">
        <f t="shared" si="65"/>
        <v xml:space="preserve"> </v>
      </c>
      <c r="N123" s="62" t="str">
        <f t="shared" si="69"/>
        <v xml:space="preserve"> </v>
      </c>
      <c r="O123" s="62" t="str">
        <f t="shared" si="72"/>
        <v xml:space="preserve"> </v>
      </c>
      <c r="P123" s="65" t="str">
        <f t="shared" si="75"/>
        <v xml:space="preserve"> </v>
      </c>
      <c r="Q123" s="65" t="str">
        <f t="shared" si="78"/>
        <v xml:space="preserve"> </v>
      </c>
      <c r="R123" s="62" t="str">
        <f t="shared" si="81"/>
        <v xml:space="preserve"> </v>
      </c>
      <c r="S123" s="62" t="str">
        <f t="shared" si="83"/>
        <v xml:space="preserve"> </v>
      </c>
      <c r="T123" s="65" t="str">
        <f t="shared" si="85"/>
        <v xml:space="preserve"> </v>
      </c>
      <c r="U123" s="65" t="str">
        <f t="shared" si="87"/>
        <v xml:space="preserve"> </v>
      </c>
      <c r="V123" s="62" t="str">
        <f t="shared" si="89"/>
        <v xml:space="preserve"> </v>
      </c>
      <c r="W123" s="62" t="str">
        <f t="shared" si="91"/>
        <v xml:space="preserve"> </v>
      </c>
      <c r="X123" s="65" t="str">
        <f t="shared" si="93"/>
        <v xml:space="preserve"> </v>
      </c>
      <c r="Y123" s="65" t="str">
        <f t="shared" si="95"/>
        <v xml:space="preserve"> </v>
      </c>
      <c r="Z123" s="62" t="str">
        <f t="shared" si="97"/>
        <v xml:space="preserve"> </v>
      </c>
      <c r="AA123" s="69" t="str">
        <f t="shared" si="99"/>
        <v xml:space="preserve"> </v>
      </c>
      <c r="AB123" s="39">
        <f t="shared" si="57"/>
        <v>0</v>
      </c>
      <c r="AD123" s="67" t="str">
        <f t="shared" si="58"/>
        <v xml:space="preserve"> </v>
      </c>
      <c r="AE123" s="67" t="str">
        <f t="shared" si="66"/>
        <v xml:space="preserve"> </v>
      </c>
      <c r="AF123" s="68" t="str">
        <f t="shared" si="70"/>
        <v xml:space="preserve"> </v>
      </c>
      <c r="AG123" s="68" t="str">
        <f t="shared" si="73"/>
        <v xml:space="preserve"> </v>
      </c>
      <c r="AH123" s="67" t="str">
        <f t="shared" si="76"/>
        <v xml:space="preserve"> </v>
      </c>
      <c r="AI123" s="67" t="str">
        <f t="shared" si="79"/>
        <v xml:space="preserve"> </v>
      </c>
      <c r="AJ123" s="68" t="str">
        <f t="shared" si="82"/>
        <v xml:space="preserve"> </v>
      </c>
      <c r="AK123" s="68" t="str">
        <f t="shared" si="84"/>
        <v xml:space="preserve"> </v>
      </c>
      <c r="AL123" s="67" t="str">
        <f t="shared" si="86"/>
        <v xml:space="preserve"> </v>
      </c>
      <c r="AM123" s="67" t="str">
        <f t="shared" si="88"/>
        <v xml:space="preserve"> </v>
      </c>
      <c r="AN123" s="68" t="str">
        <f t="shared" si="90"/>
        <v xml:space="preserve"> </v>
      </c>
      <c r="AO123" s="68" t="str">
        <f t="shared" si="92"/>
        <v xml:space="preserve"> </v>
      </c>
      <c r="AP123" s="67" t="str">
        <f t="shared" si="94"/>
        <v xml:space="preserve"> </v>
      </c>
      <c r="AQ123" s="67" t="str">
        <f t="shared" si="96"/>
        <v xml:space="preserve"> </v>
      </c>
      <c r="AR123" s="68" t="str">
        <f t="shared" si="98"/>
        <v xml:space="preserve"> </v>
      </c>
      <c r="AS123" s="62" t="str">
        <f t="shared" si="100"/>
        <v xml:space="preserve"> </v>
      </c>
      <c r="AT123" s="61">
        <f t="shared" si="59"/>
        <v>0</v>
      </c>
      <c r="AU123" s="82">
        <f t="shared" si="67"/>
        <v>-2500000000.0000005</v>
      </c>
      <c r="AW123" s="3">
        <f t="shared" si="68"/>
        <v>0</v>
      </c>
      <c r="AX123" s="63">
        <f t="shared" si="60"/>
        <v>7500</v>
      </c>
      <c r="AY123" s="63">
        <f t="shared" si="71"/>
        <v>7500</v>
      </c>
      <c r="AZ123" s="63">
        <f t="shared" si="74"/>
        <v>7500</v>
      </c>
      <c r="BA123" s="63">
        <f t="shared" si="77"/>
        <v>7500</v>
      </c>
      <c r="BB123" s="63">
        <f t="shared" si="80"/>
        <v>7500</v>
      </c>
      <c r="BC123" s="64">
        <f t="shared" si="61"/>
        <v>37500</v>
      </c>
    </row>
    <row r="124" spans="2:55" x14ac:dyDescent="0.25">
      <c r="B124" s="55" t="s">
        <v>29</v>
      </c>
      <c r="C124" s="52">
        <f t="shared" si="62"/>
        <v>48669</v>
      </c>
      <c r="D124" s="36">
        <f t="shared" si="63"/>
        <v>111</v>
      </c>
      <c r="E124" s="53">
        <f t="shared" si="51"/>
        <v>2140187.0447116783</v>
      </c>
      <c r="F124" s="53" t="str">
        <f t="shared" si="54"/>
        <v xml:space="preserve"> </v>
      </c>
      <c r="G124" s="53" t="str">
        <f t="shared" si="52"/>
        <v xml:space="preserve"> </v>
      </c>
      <c r="H124" s="54">
        <f t="shared" si="55"/>
        <v>0</v>
      </c>
      <c r="I124" s="55" t="str">
        <f t="shared" si="64"/>
        <v xml:space="preserve"> </v>
      </c>
      <c r="K124" s="56" t="str">
        <f t="shared" si="53"/>
        <v>year 10</v>
      </c>
      <c r="L124" s="62" t="str">
        <f t="shared" si="56"/>
        <v xml:space="preserve"> </v>
      </c>
      <c r="M124" s="65" t="str">
        <f t="shared" si="65"/>
        <v xml:space="preserve"> </v>
      </c>
      <c r="N124" s="65" t="str">
        <f t="shared" si="69"/>
        <v xml:space="preserve"> </v>
      </c>
      <c r="O124" s="62" t="str">
        <f t="shared" si="72"/>
        <v xml:space="preserve"> </v>
      </c>
      <c r="P124" s="62" t="str">
        <f t="shared" si="75"/>
        <v xml:space="preserve"> </v>
      </c>
      <c r="Q124" s="65" t="str">
        <f t="shared" si="78"/>
        <v xml:space="preserve"> </v>
      </c>
      <c r="R124" s="65" t="str">
        <f t="shared" si="81"/>
        <v xml:space="preserve"> </v>
      </c>
      <c r="S124" s="62" t="str">
        <f t="shared" si="83"/>
        <v xml:space="preserve"> </v>
      </c>
      <c r="T124" s="62" t="str">
        <f t="shared" si="85"/>
        <v xml:space="preserve"> </v>
      </c>
      <c r="U124" s="65" t="str">
        <f t="shared" si="87"/>
        <v xml:space="preserve"> </v>
      </c>
      <c r="V124" s="65" t="str">
        <f t="shared" si="89"/>
        <v xml:space="preserve"> </v>
      </c>
      <c r="W124" s="62" t="str">
        <f t="shared" si="91"/>
        <v xml:space="preserve"> </v>
      </c>
      <c r="X124" s="62" t="str">
        <f t="shared" si="93"/>
        <v xml:space="preserve"> </v>
      </c>
      <c r="Y124" s="65" t="str">
        <f t="shared" si="95"/>
        <v xml:space="preserve"> </v>
      </c>
      <c r="Z124" s="65" t="str">
        <f t="shared" si="97"/>
        <v xml:space="preserve"> </v>
      </c>
      <c r="AA124" s="69" t="str">
        <f t="shared" si="99"/>
        <v xml:space="preserve"> </v>
      </c>
      <c r="AB124" s="39">
        <f t="shared" si="57"/>
        <v>0</v>
      </c>
      <c r="AD124" s="68" t="str">
        <f t="shared" si="58"/>
        <v xml:space="preserve"> </v>
      </c>
      <c r="AE124" s="67" t="str">
        <f t="shared" si="66"/>
        <v xml:space="preserve"> </v>
      </c>
      <c r="AF124" s="67" t="str">
        <f t="shared" si="70"/>
        <v xml:space="preserve"> </v>
      </c>
      <c r="AG124" s="68" t="str">
        <f t="shared" si="73"/>
        <v xml:space="preserve"> </v>
      </c>
      <c r="AH124" s="68" t="str">
        <f t="shared" si="76"/>
        <v xml:space="preserve"> </v>
      </c>
      <c r="AI124" s="67" t="str">
        <f t="shared" si="79"/>
        <v xml:space="preserve"> </v>
      </c>
      <c r="AJ124" s="67" t="str">
        <f t="shared" si="82"/>
        <v xml:space="preserve"> </v>
      </c>
      <c r="AK124" s="68" t="str">
        <f t="shared" si="84"/>
        <v xml:space="preserve"> </v>
      </c>
      <c r="AL124" s="68" t="str">
        <f t="shared" si="86"/>
        <v xml:space="preserve"> </v>
      </c>
      <c r="AM124" s="67" t="str">
        <f t="shared" si="88"/>
        <v xml:space="preserve"> </v>
      </c>
      <c r="AN124" s="67" t="str">
        <f t="shared" si="90"/>
        <v xml:space="preserve"> </v>
      </c>
      <c r="AO124" s="68" t="str">
        <f t="shared" si="92"/>
        <v xml:space="preserve"> </v>
      </c>
      <c r="AP124" s="68" t="str">
        <f t="shared" si="94"/>
        <v xml:space="preserve"> </v>
      </c>
      <c r="AQ124" s="67" t="str">
        <f t="shared" si="96"/>
        <v xml:space="preserve"> </v>
      </c>
      <c r="AR124" s="67" t="str">
        <f t="shared" si="98"/>
        <v xml:space="preserve"> </v>
      </c>
      <c r="AS124" s="62" t="str">
        <f t="shared" si="100"/>
        <v xml:space="preserve"> </v>
      </c>
      <c r="AT124" s="61">
        <f t="shared" si="59"/>
        <v>0</v>
      </c>
      <c r="AU124" s="83">
        <f t="shared" si="67"/>
        <v>-2500000000.0000005</v>
      </c>
      <c r="AW124" s="3">
        <f t="shared" si="68"/>
        <v>0</v>
      </c>
      <c r="AX124" s="63">
        <f t="shared" si="60"/>
        <v>7500</v>
      </c>
      <c r="AY124" s="63">
        <f t="shared" si="71"/>
        <v>7500</v>
      </c>
      <c r="AZ124" s="63">
        <f t="shared" si="74"/>
        <v>7500</v>
      </c>
      <c r="BA124" s="63">
        <f t="shared" si="77"/>
        <v>7500</v>
      </c>
      <c r="BB124" s="63">
        <f t="shared" si="80"/>
        <v>7500</v>
      </c>
      <c r="BC124" s="64">
        <f t="shared" si="61"/>
        <v>37500</v>
      </c>
    </row>
    <row r="125" spans="2:55" x14ac:dyDescent="0.25">
      <c r="B125" s="55" t="s">
        <v>29</v>
      </c>
      <c r="C125" s="52">
        <f t="shared" si="62"/>
        <v>48699</v>
      </c>
      <c r="D125" s="36">
        <f t="shared" si="63"/>
        <v>112</v>
      </c>
      <c r="E125" s="53">
        <f t="shared" si="51"/>
        <v>2140187.0447116783</v>
      </c>
      <c r="F125" s="53" t="str">
        <f t="shared" si="54"/>
        <v xml:space="preserve"> </v>
      </c>
      <c r="G125" s="53" t="str">
        <f t="shared" si="52"/>
        <v xml:space="preserve"> </v>
      </c>
      <c r="H125" s="54">
        <f t="shared" si="55"/>
        <v>0</v>
      </c>
      <c r="I125" s="55" t="str">
        <f t="shared" si="64"/>
        <v xml:space="preserve"> </v>
      </c>
      <c r="K125" s="56" t="str">
        <f t="shared" si="53"/>
        <v>year 10</v>
      </c>
      <c r="L125" s="62" t="str">
        <f t="shared" si="56"/>
        <v xml:space="preserve"> </v>
      </c>
      <c r="M125" s="62" t="str">
        <f t="shared" si="65"/>
        <v xml:space="preserve"> </v>
      </c>
      <c r="N125" s="65" t="str">
        <f t="shared" si="69"/>
        <v xml:space="preserve"> </v>
      </c>
      <c r="O125" s="65" t="str">
        <f t="shared" si="72"/>
        <v xml:space="preserve"> </v>
      </c>
      <c r="P125" s="62" t="str">
        <f t="shared" si="75"/>
        <v xml:space="preserve"> </v>
      </c>
      <c r="Q125" s="62" t="str">
        <f t="shared" si="78"/>
        <v xml:space="preserve"> </v>
      </c>
      <c r="R125" s="65" t="str">
        <f t="shared" si="81"/>
        <v xml:space="preserve"> </v>
      </c>
      <c r="S125" s="65" t="str">
        <f t="shared" si="83"/>
        <v xml:space="preserve"> </v>
      </c>
      <c r="T125" s="62" t="str">
        <f t="shared" si="85"/>
        <v xml:space="preserve"> </v>
      </c>
      <c r="U125" s="62" t="str">
        <f t="shared" si="87"/>
        <v xml:space="preserve"> </v>
      </c>
      <c r="V125" s="65" t="str">
        <f t="shared" si="89"/>
        <v xml:space="preserve"> </v>
      </c>
      <c r="W125" s="65" t="str">
        <f t="shared" si="91"/>
        <v xml:space="preserve"> </v>
      </c>
      <c r="X125" s="62" t="str">
        <f t="shared" si="93"/>
        <v xml:space="preserve"> </v>
      </c>
      <c r="Y125" s="62" t="str">
        <f t="shared" si="95"/>
        <v xml:space="preserve"> </v>
      </c>
      <c r="Z125" s="65" t="str">
        <f t="shared" si="97"/>
        <v xml:space="preserve"> </v>
      </c>
      <c r="AA125" s="70" t="str">
        <f t="shared" si="99"/>
        <v xml:space="preserve"> </v>
      </c>
      <c r="AB125" s="39">
        <f t="shared" si="57"/>
        <v>0</v>
      </c>
      <c r="AD125" s="68" t="str">
        <f t="shared" si="58"/>
        <v xml:space="preserve"> </v>
      </c>
      <c r="AE125" s="68" t="str">
        <f t="shared" si="66"/>
        <v xml:space="preserve"> </v>
      </c>
      <c r="AF125" s="67" t="str">
        <f t="shared" si="70"/>
        <v xml:space="preserve"> </v>
      </c>
      <c r="AG125" s="67" t="str">
        <f t="shared" si="73"/>
        <v xml:space="preserve"> </v>
      </c>
      <c r="AH125" s="68" t="str">
        <f t="shared" si="76"/>
        <v xml:space="preserve"> </v>
      </c>
      <c r="AI125" s="68" t="str">
        <f t="shared" si="79"/>
        <v xml:space="preserve"> </v>
      </c>
      <c r="AJ125" s="67" t="str">
        <f t="shared" si="82"/>
        <v xml:space="preserve"> </v>
      </c>
      <c r="AK125" s="67" t="str">
        <f t="shared" si="84"/>
        <v xml:space="preserve"> </v>
      </c>
      <c r="AL125" s="68" t="str">
        <f t="shared" si="86"/>
        <v xml:space="preserve"> </v>
      </c>
      <c r="AM125" s="68" t="str">
        <f t="shared" si="88"/>
        <v xml:space="preserve"> </v>
      </c>
      <c r="AN125" s="67" t="str">
        <f t="shared" si="90"/>
        <v xml:space="preserve"> </v>
      </c>
      <c r="AO125" s="67" t="str">
        <f t="shared" si="92"/>
        <v xml:space="preserve"> </v>
      </c>
      <c r="AP125" s="68" t="str">
        <f t="shared" si="94"/>
        <v xml:space="preserve"> </v>
      </c>
      <c r="AQ125" s="68" t="str">
        <f t="shared" si="96"/>
        <v xml:space="preserve"> </v>
      </c>
      <c r="AR125" s="67" t="str">
        <f t="shared" si="98"/>
        <v xml:space="preserve"> </v>
      </c>
      <c r="AS125" s="65" t="str">
        <f t="shared" si="100"/>
        <v xml:space="preserve"> </v>
      </c>
      <c r="AT125" s="61">
        <f t="shared" si="59"/>
        <v>0</v>
      </c>
      <c r="AU125" s="84">
        <f t="shared" si="67"/>
        <v>-2500000000.0000005</v>
      </c>
      <c r="AW125" s="3">
        <f t="shared" si="68"/>
        <v>0</v>
      </c>
      <c r="AX125" s="63">
        <f t="shared" si="60"/>
        <v>7500</v>
      </c>
      <c r="AY125" s="63">
        <f t="shared" si="71"/>
        <v>7500</v>
      </c>
      <c r="AZ125" s="63">
        <f t="shared" si="74"/>
        <v>7500</v>
      </c>
      <c r="BA125" s="63">
        <f t="shared" si="77"/>
        <v>7500</v>
      </c>
      <c r="BB125" s="63">
        <f t="shared" si="80"/>
        <v>7500</v>
      </c>
      <c r="BC125" s="64">
        <f t="shared" si="61"/>
        <v>37500</v>
      </c>
    </row>
    <row r="126" spans="2:55" x14ac:dyDescent="0.25">
      <c r="B126" s="55" t="s">
        <v>29</v>
      </c>
      <c r="C126" s="52">
        <f t="shared" si="62"/>
        <v>48730</v>
      </c>
      <c r="D126" s="36">
        <f t="shared" si="63"/>
        <v>113</v>
      </c>
      <c r="E126" s="53">
        <f t="shared" si="51"/>
        <v>2140187.0447116783</v>
      </c>
      <c r="F126" s="53" t="str">
        <f t="shared" si="54"/>
        <v xml:space="preserve"> </v>
      </c>
      <c r="G126" s="53" t="str">
        <f t="shared" si="52"/>
        <v xml:space="preserve"> </v>
      </c>
      <c r="H126" s="54">
        <f t="shared" si="55"/>
        <v>0</v>
      </c>
      <c r="I126" s="55" t="str">
        <f t="shared" si="64"/>
        <v xml:space="preserve"> </v>
      </c>
      <c r="K126" s="56" t="str">
        <f t="shared" si="53"/>
        <v>year 10</v>
      </c>
      <c r="L126" s="65" t="str">
        <f t="shared" si="56"/>
        <v xml:space="preserve"> </v>
      </c>
      <c r="M126" s="62" t="str">
        <f t="shared" si="65"/>
        <v xml:space="preserve"> </v>
      </c>
      <c r="N126" s="62" t="str">
        <f t="shared" si="69"/>
        <v xml:space="preserve"> </v>
      </c>
      <c r="O126" s="65" t="str">
        <f t="shared" si="72"/>
        <v xml:space="preserve"> </v>
      </c>
      <c r="P126" s="65" t="str">
        <f t="shared" si="75"/>
        <v xml:space="preserve"> </v>
      </c>
      <c r="Q126" s="62" t="str">
        <f t="shared" si="78"/>
        <v xml:space="preserve"> </v>
      </c>
      <c r="R126" s="62" t="str">
        <f t="shared" si="81"/>
        <v xml:space="preserve"> </v>
      </c>
      <c r="S126" s="65" t="str">
        <f t="shared" si="83"/>
        <v xml:space="preserve"> </v>
      </c>
      <c r="T126" s="65" t="str">
        <f t="shared" si="85"/>
        <v xml:space="preserve"> </v>
      </c>
      <c r="U126" s="62" t="str">
        <f t="shared" si="87"/>
        <v xml:space="preserve"> </v>
      </c>
      <c r="V126" s="62" t="str">
        <f t="shared" si="89"/>
        <v xml:space="preserve"> </v>
      </c>
      <c r="W126" s="65" t="str">
        <f t="shared" si="91"/>
        <v xml:space="preserve"> </v>
      </c>
      <c r="X126" s="65" t="str">
        <f t="shared" si="93"/>
        <v xml:space="preserve"> </v>
      </c>
      <c r="Y126" s="62" t="str">
        <f t="shared" si="95"/>
        <v xml:space="preserve"> </v>
      </c>
      <c r="Z126" s="62" t="str">
        <f t="shared" si="97"/>
        <v xml:space="preserve"> </v>
      </c>
      <c r="AA126" s="70" t="str">
        <f t="shared" si="99"/>
        <v xml:space="preserve"> </v>
      </c>
      <c r="AB126" s="39">
        <f t="shared" si="57"/>
        <v>0</v>
      </c>
      <c r="AD126" s="67" t="str">
        <f t="shared" si="58"/>
        <v xml:space="preserve"> </v>
      </c>
      <c r="AE126" s="68" t="str">
        <f t="shared" si="66"/>
        <v xml:space="preserve"> </v>
      </c>
      <c r="AF126" s="68" t="str">
        <f t="shared" si="70"/>
        <v xml:space="preserve"> </v>
      </c>
      <c r="AG126" s="67" t="str">
        <f t="shared" si="73"/>
        <v xml:space="preserve"> </v>
      </c>
      <c r="AH126" s="67" t="str">
        <f t="shared" si="76"/>
        <v xml:space="preserve"> </v>
      </c>
      <c r="AI126" s="68" t="str">
        <f t="shared" si="79"/>
        <v xml:space="preserve"> </v>
      </c>
      <c r="AJ126" s="68" t="str">
        <f t="shared" si="82"/>
        <v xml:space="preserve"> </v>
      </c>
      <c r="AK126" s="67" t="str">
        <f t="shared" si="84"/>
        <v xml:space="preserve"> </v>
      </c>
      <c r="AL126" s="67" t="str">
        <f t="shared" si="86"/>
        <v xml:space="preserve"> </v>
      </c>
      <c r="AM126" s="68" t="str">
        <f t="shared" si="88"/>
        <v xml:space="preserve"> </v>
      </c>
      <c r="AN126" s="68" t="str">
        <f t="shared" si="90"/>
        <v xml:space="preserve"> </v>
      </c>
      <c r="AO126" s="67" t="str">
        <f t="shared" si="92"/>
        <v xml:space="preserve"> </v>
      </c>
      <c r="AP126" s="67" t="str">
        <f t="shared" si="94"/>
        <v xml:space="preserve"> </v>
      </c>
      <c r="AQ126" s="68" t="str">
        <f t="shared" si="96"/>
        <v xml:space="preserve"> </v>
      </c>
      <c r="AR126" s="68" t="str">
        <f t="shared" si="98"/>
        <v xml:space="preserve"> </v>
      </c>
      <c r="AS126" s="65" t="str">
        <f t="shared" si="100"/>
        <v xml:space="preserve"> </v>
      </c>
      <c r="AT126" s="61">
        <f t="shared" si="59"/>
        <v>0</v>
      </c>
      <c r="AU126" s="39">
        <f t="shared" si="67"/>
        <v>-2500000000.0000005</v>
      </c>
      <c r="AW126" s="3">
        <f t="shared" si="68"/>
        <v>0</v>
      </c>
      <c r="AX126" s="63">
        <f t="shared" si="60"/>
        <v>7500</v>
      </c>
      <c r="AY126" s="63">
        <f t="shared" si="71"/>
        <v>7500</v>
      </c>
      <c r="AZ126" s="63">
        <f t="shared" si="74"/>
        <v>7500</v>
      </c>
      <c r="BA126" s="63">
        <f t="shared" si="77"/>
        <v>7500</v>
      </c>
      <c r="BB126" s="63">
        <f t="shared" si="80"/>
        <v>7500</v>
      </c>
      <c r="BC126" s="64">
        <f t="shared" si="61"/>
        <v>37500</v>
      </c>
    </row>
    <row r="127" spans="2:55" x14ac:dyDescent="0.25">
      <c r="B127" s="55" t="s">
        <v>29</v>
      </c>
      <c r="C127" s="52">
        <f t="shared" si="62"/>
        <v>48760</v>
      </c>
      <c r="D127" s="36">
        <f t="shared" si="63"/>
        <v>114</v>
      </c>
      <c r="E127" s="53">
        <f t="shared" si="51"/>
        <v>2140187.0447116783</v>
      </c>
      <c r="F127" s="53" t="str">
        <f t="shared" si="54"/>
        <v xml:space="preserve"> </v>
      </c>
      <c r="G127" s="53" t="str">
        <f t="shared" si="52"/>
        <v xml:space="preserve"> </v>
      </c>
      <c r="H127" s="54">
        <f t="shared" si="55"/>
        <v>0</v>
      </c>
      <c r="I127" s="55" t="str">
        <f t="shared" si="64"/>
        <v xml:space="preserve"> </v>
      </c>
      <c r="K127" s="56" t="str">
        <f t="shared" si="53"/>
        <v>year 10</v>
      </c>
      <c r="L127" s="65" t="str">
        <f t="shared" si="56"/>
        <v xml:space="preserve"> </v>
      </c>
      <c r="M127" s="65" t="str">
        <f t="shared" si="65"/>
        <v xml:space="preserve"> </v>
      </c>
      <c r="N127" s="62" t="str">
        <f t="shared" si="69"/>
        <v xml:space="preserve"> </v>
      </c>
      <c r="O127" s="62" t="str">
        <f t="shared" si="72"/>
        <v xml:space="preserve"> </v>
      </c>
      <c r="P127" s="65" t="str">
        <f t="shared" si="75"/>
        <v xml:space="preserve"> </v>
      </c>
      <c r="Q127" s="65" t="str">
        <f t="shared" si="78"/>
        <v xml:space="preserve"> </v>
      </c>
      <c r="R127" s="62" t="str">
        <f t="shared" si="81"/>
        <v xml:space="preserve"> </v>
      </c>
      <c r="S127" s="62" t="str">
        <f t="shared" si="83"/>
        <v xml:space="preserve"> </v>
      </c>
      <c r="T127" s="65" t="str">
        <f t="shared" si="85"/>
        <v xml:space="preserve"> </v>
      </c>
      <c r="U127" s="65" t="str">
        <f t="shared" si="87"/>
        <v xml:space="preserve"> </v>
      </c>
      <c r="V127" s="62" t="str">
        <f t="shared" si="89"/>
        <v xml:space="preserve"> </v>
      </c>
      <c r="W127" s="62" t="str">
        <f t="shared" si="91"/>
        <v xml:space="preserve"> </v>
      </c>
      <c r="X127" s="65" t="str">
        <f t="shared" si="93"/>
        <v xml:space="preserve"> </v>
      </c>
      <c r="Y127" s="65" t="str">
        <f t="shared" si="95"/>
        <v xml:space="preserve"> </v>
      </c>
      <c r="Z127" s="62" t="str">
        <f t="shared" si="97"/>
        <v xml:space="preserve"> </v>
      </c>
      <c r="AA127" s="69" t="str">
        <f t="shared" si="99"/>
        <v xml:space="preserve"> </v>
      </c>
      <c r="AB127" s="39">
        <f t="shared" si="57"/>
        <v>0</v>
      </c>
      <c r="AD127" s="67" t="str">
        <f t="shared" si="58"/>
        <v xml:space="preserve"> </v>
      </c>
      <c r="AE127" s="67" t="str">
        <f t="shared" si="66"/>
        <v xml:space="preserve"> </v>
      </c>
      <c r="AF127" s="68" t="str">
        <f t="shared" si="70"/>
        <v xml:space="preserve"> </v>
      </c>
      <c r="AG127" s="68" t="str">
        <f t="shared" si="73"/>
        <v xml:space="preserve"> </v>
      </c>
      <c r="AH127" s="67" t="str">
        <f t="shared" si="76"/>
        <v xml:space="preserve"> </v>
      </c>
      <c r="AI127" s="67" t="str">
        <f t="shared" si="79"/>
        <v xml:space="preserve"> </v>
      </c>
      <c r="AJ127" s="68" t="str">
        <f t="shared" si="82"/>
        <v xml:space="preserve"> </v>
      </c>
      <c r="AK127" s="68" t="str">
        <f t="shared" si="84"/>
        <v xml:space="preserve"> </v>
      </c>
      <c r="AL127" s="67" t="str">
        <f t="shared" si="86"/>
        <v xml:space="preserve"> </v>
      </c>
      <c r="AM127" s="67" t="str">
        <f t="shared" si="88"/>
        <v xml:space="preserve"> </v>
      </c>
      <c r="AN127" s="68" t="str">
        <f t="shared" si="90"/>
        <v xml:space="preserve"> </v>
      </c>
      <c r="AO127" s="68" t="str">
        <f t="shared" si="92"/>
        <v xml:space="preserve"> </v>
      </c>
      <c r="AP127" s="67" t="str">
        <f t="shared" si="94"/>
        <v xml:space="preserve"> </v>
      </c>
      <c r="AQ127" s="67" t="str">
        <f t="shared" si="96"/>
        <v xml:space="preserve"> </v>
      </c>
      <c r="AR127" s="68" t="str">
        <f t="shared" si="98"/>
        <v xml:space="preserve"> </v>
      </c>
      <c r="AS127" s="62" t="str">
        <f t="shared" si="100"/>
        <v xml:space="preserve"> </v>
      </c>
      <c r="AT127" s="61">
        <f t="shared" si="59"/>
        <v>0</v>
      </c>
      <c r="AU127" s="39">
        <f t="shared" si="67"/>
        <v>-2500000000.0000005</v>
      </c>
      <c r="AW127" s="3">
        <f t="shared" si="68"/>
        <v>0</v>
      </c>
      <c r="AX127" s="63">
        <f t="shared" si="60"/>
        <v>7500</v>
      </c>
      <c r="AY127" s="63">
        <f t="shared" si="71"/>
        <v>7500</v>
      </c>
      <c r="AZ127" s="63">
        <f t="shared" si="74"/>
        <v>7500</v>
      </c>
      <c r="BA127" s="63">
        <f t="shared" si="77"/>
        <v>7500</v>
      </c>
      <c r="BB127" s="63">
        <f t="shared" si="80"/>
        <v>7500</v>
      </c>
      <c r="BC127" s="64">
        <f t="shared" si="61"/>
        <v>37500</v>
      </c>
    </row>
    <row r="128" spans="2:55" x14ac:dyDescent="0.25">
      <c r="B128" s="55" t="s">
        <v>29</v>
      </c>
      <c r="C128" s="52">
        <f t="shared" si="62"/>
        <v>48791</v>
      </c>
      <c r="D128" s="36">
        <f t="shared" si="63"/>
        <v>115</v>
      </c>
      <c r="E128" s="53">
        <f t="shared" si="51"/>
        <v>2140187.0447116783</v>
      </c>
      <c r="F128" s="53" t="str">
        <f t="shared" si="54"/>
        <v xml:space="preserve"> </v>
      </c>
      <c r="G128" s="53" t="str">
        <f t="shared" si="52"/>
        <v xml:space="preserve"> </v>
      </c>
      <c r="H128" s="54">
        <f t="shared" si="55"/>
        <v>0</v>
      </c>
      <c r="I128" s="55" t="str">
        <f t="shared" si="64"/>
        <v xml:space="preserve"> </v>
      </c>
      <c r="K128" s="56" t="str">
        <f t="shared" si="53"/>
        <v>year 10</v>
      </c>
      <c r="L128" s="62" t="str">
        <f t="shared" si="56"/>
        <v xml:space="preserve"> </v>
      </c>
      <c r="M128" s="65" t="str">
        <f t="shared" si="65"/>
        <v xml:space="preserve"> </v>
      </c>
      <c r="N128" s="65" t="str">
        <f t="shared" si="69"/>
        <v xml:space="preserve"> </v>
      </c>
      <c r="O128" s="62" t="str">
        <f t="shared" si="72"/>
        <v xml:space="preserve"> </v>
      </c>
      <c r="P128" s="62" t="str">
        <f t="shared" si="75"/>
        <v xml:space="preserve"> </v>
      </c>
      <c r="Q128" s="65" t="str">
        <f t="shared" si="78"/>
        <v xml:space="preserve"> </v>
      </c>
      <c r="R128" s="65" t="str">
        <f t="shared" si="81"/>
        <v xml:space="preserve"> </v>
      </c>
      <c r="S128" s="62" t="str">
        <f t="shared" si="83"/>
        <v xml:space="preserve"> </v>
      </c>
      <c r="T128" s="62" t="str">
        <f t="shared" si="85"/>
        <v xml:space="preserve"> </v>
      </c>
      <c r="U128" s="65" t="str">
        <f t="shared" si="87"/>
        <v xml:space="preserve"> </v>
      </c>
      <c r="V128" s="65" t="str">
        <f t="shared" si="89"/>
        <v xml:space="preserve"> </v>
      </c>
      <c r="W128" s="62" t="str">
        <f t="shared" si="91"/>
        <v xml:space="preserve"> </v>
      </c>
      <c r="X128" s="62" t="str">
        <f t="shared" si="93"/>
        <v xml:space="preserve"> </v>
      </c>
      <c r="Y128" s="65" t="str">
        <f t="shared" si="95"/>
        <v xml:space="preserve"> </v>
      </c>
      <c r="Z128" s="65" t="str">
        <f t="shared" si="97"/>
        <v xml:space="preserve"> </v>
      </c>
      <c r="AA128" s="69" t="str">
        <f t="shared" si="99"/>
        <v xml:space="preserve"> </v>
      </c>
      <c r="AB128" s="39">
        <f t="shared" si="57"/>
        <v>0</v>
      </c>
      <c r="AD128" s="68" t="str">
        <f t="shared" si="58"/>
        <v xml:space="preserve"> </v>
      </c>
      <c r="AE128" s="67" t="str">
        <f t="shared" si="66"/>
        <v xml:space="preserve"> </v>
      </c>
      <c r="AF128" s="67" t="str">
        <f t="shared" si="70"/>
        <v xml:space="preserve"> </v>
      </c>
      <c r="AG128" s="68" t="str">
        <f t="shared" si="73"/>
        <v xml:space="preserve"> </v>
      </c>
      <c r="AH128" s="68" t="str">
        <f t="shared" si="76"/>
        <v xml:space="preserve"> </v>
      </c>
      <c r="AI128" s="67" t="str">
        <f t="shared" si="79"/>
        <v xml:space="preserve"> </v>
      </c>
      <c r="AJ128" s="67" t="str">
        <f t="shared" si="82"/>
        <v xml:space="preserve"> </v>
      </c>
      <c r="AK128" s="68" t="str">
        <f t="shared" si="84"/>
        <v xml:space="preserve"> </v>
      </c>
      <c r="AL128" s="68" t="str">
        <f t="shared" si="86"/>
        <v xml:space="preserve"> </v>
      </c>
      <c r="AM128" s="67" t="str">
        <f t="shared" si="88"/>
        <v xml:space="preserve"> </v>
      </c>
      <c r="AN128" s="67" t="str">
        <f t="shared" si="90"/>
        <v xml:space="preserve"> </v>
      </c>
      <c r="AO128" s="68" t="str">
        <f t="shared" si="92"/>
        <v xml:space="preserve"> </v>
      </c>
      <c r="AP128" s="68" t="str">
        <f t="shared" si="94"/>
        <v xml:space="preserve"> </v>
      </c>
      <c r="AQ128" s="67" t="str">
        <f t="shared" si="96"/>
        <v xml:space="preserve"> </v>
      </c>
      <c r="AR128" s="67" t="str">
        <f t="shared" si="98"/>
        <v xml:space="preserve"> </v>
      </c>
      <c r="AS128" s="62" t="str">
        <f t="shared" si="100"/>
        <v xml:space="preserve"> </v>
      </c>
      <c r="AT128" s="61">
        <f t="shared" si="59"/>
        <v>0</v>
      </c>
      <c r="AU128" s="39">
        <f t="shared" si="67"/>
        <v>-2500000000.0000005</v>
      </c>
      <c r="AW128" s="3">
        <f t="shared" si="68"/>
        <v>0</v>
      </c>
      <c r="AX128" s="63">
        <f t="shared" si="60"/>
        <v>7500</v>
      </c>
      <c r="AY128" s="63">
        <f t="shared" si="71"/>
        <v>7500</v>
      </c>
      <c r="AZ128" s="63">
        <f t="shared" si="74"/>
        <v>7500</v>
      </c>
      <c r="BA128" s="63">
        <f t="shared" si="77"/>
        <v>7500</v>
      </c>
      <c r="BB128" s="63">
        <f t="shared" si="80"/>
        <v>7500</v>
      </c>
      <c r="BC128" s="64">
        <f t="shared" si="61"/>
        <v>37500</v>
      </c>
    </row>
    <row r="129" spans="2:55" x14ac:dyDescent="0.25">
      <c r="B129" s="55" t="s">
        <v>29</v>
      </c>
      <c r="C129" s="52">
        <f t="shared" si="62"/>
        <v>48822</v>
      </c>
      <c r="D129" s="36">
        <f t="shared" si="63"/>
        <v>116</v>
      </c>
      <c r="E129" s="53">
        <f t="shared" si="51"/>
        <v>2140187.0447116783</v>
      </c>
      <c r="F129" s="53" t="str">
        <f t="shared" si="54"/>
        <v xml:space="preserve"> </v>
      </c>
      <c r="G129" s="53" t="str">
        <f t="shared" si="52"/>
        <v xml:space="preserve"> </v>
      </c>
      <c r="H129" s="54">
        <f t="shared" si="55"/>
        <v>0</v>
      </c>
      <c r="I129" s="55" t="str">
        <f t="shared" si="64"/>
        <v xml:space="preserve"> </v>
      </c>
      <c r="K129" s="56" t="str">
        <f t="shared" si="53"/>
        <v>year 10</v>
      </c>
      <c r="L129" s="62" t="str">
        <f t="shared" si="56"/>
        <v xml:space="preserve"> </v>
      </c>
      <c r="M129" s="62" t="str">
        <f t="shared" si="65"/>
        <v xml:space="preserve"> </v>
      </c>
      <c r="N129" s="65" t="str">
        <f t="shared" si="69"/>
        <v xml:space="preserve"> </v>
      </c>
      <c r="O129" s="65" t="str">
        <f t="shared" si="72"/>
        <v xml:space="preserve"> </v>
      </c>
      <c r="P129" s="62" t="str">
        <f t="shared" si="75"/>
        <v xml:space="preserve"> </v>
      </c>
      <c r="Q129" s="62" t="str">
        <f t="shared" si="78"/>
        <v xml:space="preserve"> </v>
      </c>
      <c r="R129" s="65" t="str">
        <f t="shared" si="81"/>
        <v xml:space="preserve"> </v>
      </c>
      <c r="S129" s="65" t="str">
        <f t="shared" si="83"/>
        <v xml:space="preserve"> </v>
      </c>
      <c r="T129" s="62" t="str">
        <f t="shared" si="85"/>
        <v xml:space="preserve"> </v>
      </c>
      <c r="U129" s="62" t="str">
        <f t="shared" si="87"/>
        <v xml:space="preserve"> </v>
      </c>
      <c r="V129" s="65" t="str">
        <f t="shared" si="89"/>
        <v xml:space="preserve"> </v>
      </c>
      <c r="W129" s="65" t="str">
        <f t="shared" si="91"/>
        <v xml:space="preserve"> </v>
      </c>
      <c r="X129" s="62" t="str">
        <f t="shared" si="93"/>
        <v xml:space="preserve"> </v>
      </c>
      <c r="Y129" s="62" t="str">
        <f t="shared" si="95"/>
        <v xml:space="preserve"> </v>
      </c>
      <c r="Z129" s="65" t="str">
        <f t="shared" si="97"/>
        <v xml:space="preserve"> </v>
      </c>
      <c r="AA129" s="70" t="str">
        <f t="shared" si="99"/>
        <v xml:space="preserve"> </v>
      </c>
      <c r="AB129" s="39">
        <f t="shared" si="57"/>
        <v>0</v>
      </c>
      <c r="AD129" s="68" t="str">
        <f t="shared" si="58"/>
        <v xml:space="preserve"> </v>
      </c>
      <c r="AE129" s="68" t="str">
        <f t="shared" si="66"/>
        <v xml:space="preserve"> </v>
      </c>
      <c r="AF129" s="67" t="str">
        <f t="shared" si="70"/>
        <v xml:space="preserve"> </v>
      </c>
      <c r="AG129" s="67" t="str">
        <f t="shared" si="73"/>
        <v xml:space="preserve"> </v>
      </c>
      <c r="AH129" s="68" t="str">
        <f t="shared" si="76"/>
        <v xml:space="preserve"> </v>
      </c>
      <c r="AI129" s="68" t="str">
        <f t="shared" si="79"/>
        <v xml:space="preserve"> </v>
      </c>
      <c r="AJ129" s="67" t="str">
        <f t="shared" si="82"/>
        <v xml:space="preserve"> </v>
      </c>
      <c r="AK129" s="67" t="str">
        <f t="shared" si="84"/>
        <v xml:space="preserve"> </v>
      </c>
      <c r="AL129" s="68" t="str">
        <f t="shared" si="86"/>
        <v xml:space="preserve"> </v>
      </c>
      <c r="AM129" s="68" t="str">
        <f t="shared" si="88"/>
        <v xml:space="preserve"> </v>
      </c>
      <c r="AN129" s="67" t="str">
        <f t="shared" si="90"/>
        <v xml:space="preserve"> </v>
      </c>
      <c r="AO129" s="67" t="str">
        <f t="shared" si="92"/>
        <v xml:space="preserve"> </v>
      </c>
      <c r="AP129" s="68" t="str">
        <f t="shared" si="94"/>
        <v xml:space="preserve"> </v>
      </c>
      <c r="AQ129" s="68" t="str">
        <f t="shared" si="96"/>
        <v xml:space="preserve"> </v>
      </c>
      <c r="AR129" s="67" t="str">
        <f t="shared" si="98"/>
        <v xml:space="preserve"> </v>
      </c>
      <c r="AS129" s="65" t="str">
        <f t="shared" si="100"/>
        <v xml:space="preserve"> </v>
      </c>
      <c r="AT129" s="61">
        <f t="shared" si="59"/>
        <v>0</v>
      </c>
      <c r="AU129" s="39">
        <f t="shared" si="67"/>
        <v>-2500000000.0000005</v>
      </c>
      <c r="AW129" s="3">
        <f t="shared" si="68"/>
        <v>0</v>
      </c>
      <c r="AX129" s="63">
        <f t="shared" si="60"/>
        <v>7500</v>
      </c>
      <c r="AY129" s="63">
        <f t="shared" si="71"/>
        <v>7500</v>
      </c>
      <c r="AZ129" s="63">
        <f t="shared" si="74"/>
        <v>7500</v>
      </c>
      <c r="BA129" s="63">
        <f t="shared" si="77"/>
        <v>7500</v>
      </c>
      <c r="BB129" s="63">
        <f t="shared" si="80"/>
        <v>7500</v>
      </c>
      <c r="BC129" s="64">
        <f t="shared" si="61"/>
        <v>37500</v>
      </c>
    </row>
    <row r="130" spans="2:55" x14ac:dyDescent="0.25">
      <c r="B130" s="55" t="s">
        <v>29</v>
      </c>
      <c r="C130" s="52">
        <f t="shared" si="62"/>
        <v>48852</v>
      </c>
      <c r="D130" s="36">
        <f t="shared" si="63"/>
        <v>117</v>
      </c>
      <c r="E130" s="53">
        <f t="shared" si="51"/>
        <v>2140187.0447116783</v>
      </c>
      <c r="F130" s="53" t="str">
        <f t="shared" si="54"/>
        <v xml:space="preserve"> </v>
      </c>
      <c r="G130" s="53" t="str">
        <f t="shared" si="52"/>
        <v xml:space="preserve"> </v>
      </c>
      <c r="H130" s="54">
        <f t="shared" si="55"/>
        <v>0</v>
      </c>
      <c r="I130" s="55" t="str">
        <f t="shared" si="64"/>
        <v xml:space="preserve"> </v>
      </c>
      <c r="K130" s="56" t="str">
        <f t="shared" si="53"/>
        <v>year 10</v>
      </c>
      <c r="L130" s="65" t="str">
        <f t="shared" si="56"/>
        <v xml:space="preserve"> </v>
      </c>
      <c r="M130" s="62" t="str">
        <f t="shared" si="65"/>
        <v xml:space="preserve"> </v>
      </c>
      <c r="N130" s="62" t="str">
        <f t="shared" si="69"/>
        <v xml:space="preserve"> </v>
      </c>
      <c r="O130" s="65" t="str">
        <f t="shared" si="72"/>
        <v xml:space="preserve"> </v>
      </c>
      <c r="P130" s="65" t="str">
        <f t="shared" si="75"/>
        <v xml:space="preserve"> </v>
      </c>
      <c r="Q130" s="62" t="str">
        <f t="shared" si="78"/>
        <v xml:space="preserve"> </v>
      </c>
      <c r="R130" s="62" t="str">
        <f t="shared" si="81"/>
        <v xml:space="preserve"> </v>
      </c>
      <c r="S130" s="65" t="str">
        <f t="shared" si="83"/>
        <v xml:space="preserve"> </v>
      </c>
      <c r="T130" s="65" t="str">
        <f t="shared" si="85"/>
        <v xml:space="preserve"> </v>
      </c>
      <c r="U130" s="62" t="str">
        <f t="shared" si="87"/>
        <v xml:space="preserve"> </v>
      </c>
      <c r="V130" s="62" t="str">
        <f t="shared" si="89"/>
        <v xml:space="preserve"> </v>
      </c>
      <c r="W130" s="65" t="str">
        <f t="shared" si="91"/>
        <v xml:space="preserve"> </v>
      </c>
      <c r="X130" s="65" t="str">
        <f t="shared" si="93"/>
        <v xml:space="preserve"> </v>
      </c>
      <c r="Y130" s="62" t="str">
        <f t="shared" si="95"/>
        <v xml:space="preserve"> </v>
      </c>
      <c r="Z130" s="62" t="str">
        <f t="shared" si="97"/>
        <v xml:space="preserve"> </v>
      </c>
      <c r="AA130" s="70" t="str">
        <f t="shared" si="99"/>
        <v xml:space="preserve"> </v>
      </c>
      <c r="AB130" s="39">
        <f t="shared" si="57"/>
        <v>0</v>
      </c>
      <c r="AD130" s="67" t="str">
        <f t="shared" si="58"/>
        <v xml:space="preserve"> </v>
      </c>
      <c r="AE130" s="68" t="str">
        <f t="shared" si="66"/>
        <v xml:space="preserve"> </v>
      </c>
      <c r="AF130" s="68" t="str">
        <f t="shared" si="70"/>
        <v xml:space="preserve"> </v>
      </c>
      <c r="AG130" s="67" t="str">
        <f t="shared" si="73"/>
        <v xml:space="preserve"> </v>
      </c>
      <c r="AH130" s="67" t="str">
        <f t="shared" si="76"/>
        <v xml:space="preserve"> </v>
      </c>
      <c r="AI130" s="68" t="str">
        <f t="shared" si="79"/>
        <v xml:space="preserve"> </v>
      </c>
      <c r="AJ130" s="68" t="str">
        <f t="shared" si="82"/>
        <v xml:space="preserve"> </v>
      </c>
      <c r="AK130" s="67" t="str">
        <f t="shared" si="84"/>
        <v xml:space="preserve"> </v>
      </c>
      <c r="AL130" s="67" t="str">
        <f t="shared" si="86"/>
        <v xml:space="preserve"> </v>
      </c>
      <c r="AM130" s="68" t="str">
        <f t="shared" si="88"/>
        <v xml:space="preserve"> </v>
      </c>
      <c r="AN130" s="68" t="str">
        <f t="shared" si="90"/>
        <v xml:space="preserve"> </v>
      </c>
      <c r="AO130" s="67" t="str">
        <f t="shared" si="92"/>
        <v xml:space="preserve"> </v>
      </c>
      <c r="AP130" s="67" t="str">
        <f t="shared" si="94"/>
        <v xml:space="preserve"> </v>
      </c>
      <c r="AQ130" s="68" t="str">
        <f t="shared" si="96"/>
        <v xml:space="preserve"> </v>
      </c>
      <c r="AR130" s="68" t="str">
        <f t="shared" si="98"/>
        <v xml:space="preserve"> </v>
      </c>
      <c r="AS130" s="65" t="str">
        <f t="shared" si="100"/>
        <v xml:space="preserve"> </v>
      </c>
      <c r="AT130" s="61">
        <f t="shared" si="59"/>
        <v>0</v>
      </c>
      <c r="AU130" s="39">
        <f t="shared" si="67"/>
        <v>-2500000000.0000005</v>
      </c>
      <c r="AW130" s="3">
        <f t="shared" si="68"/>
        <v>0</v>
      </c>
      <c r="AX130" s="63">
        <f t="shared" si="60"/>
        <v>7500</v>
      </c>
      <c r="AY130" s="63">
        <f t="shared" si="71"/>
        <v>7500</v>
      </c>
      <c r="AZ130" s="63">
        <f t="shared" si="74"/>
        <v>7500</v>
      </c>
      <c r="BA130" s="63">
        <f t="shared" si="77"/>
        <v>7500</v>
      </c>
      <c r="BB130" s="63">
        <f t="shared" si="80"/>
        <v>7500</v>
      </c>
      <c r="BC130" s="64">
        <f t="shared" si="61"/>
        <v>37500</v>
      </c>
    </row>
    <row r="131" spans="2:55" x14ac:dyDescent="0.25">
      <c r="B131" s="55" t="s">
        <v>29</v>
      </c>
      <c r="C131" s="52">
        <f t="shared" si="62"/>
        <v>48883</v>
      </c>
      <c r="D131" s="36">
        <f t="shared" si="63"/>
        <v>118</v>
      </c>
      <c r="E131" s="53">
        <f t="shared" si="51"/>
        <v>2140187.0447116783</v>
      </c>
      <c r="F131" s="53" t="str">
        <f t="shared" si="54"/>
        <v xml:space="preserve"> </v>
      </c>
      <c r="G131" s="53" t="str">
        <f t="shared" si="52"/>
        <v xml:space="preserve"> </v>
      </c>
      <c r="H131" s="54">
        <f t="shared" si="55"/>
        <v>0</v>
      </c>
      <c r="I131" s="55" t="str">
        <f t="shared" si="64"/>
        <v xml:space="preserve"> </v>
      </c>
      <c r="K131" s="56" t="str">
        <f t="shared" si="53"/>
        <v>year 10</v>
      </c>
      <c r="L131" s="65" t="str">
        <f t="shared" si="56"/>
        <v xml:space="preserve"> </v>
      </c>
      <c r="M131" s="65" t="str">
        <f t="shared" si="65"/>
        <v xml:space="preserve"> </v>
      </c>
      <c r="N131" s="62" t="str">
        <f t="shared" si="69"/>
        <v xml:space="preserve"> </v>
      </c>
      <c r="O131" s="62" t="str">
        <f t="shared" si="72"/>
        <v xml:space="preserve"> </v>
      </c>
      <c r="P131" s="65" t="str">
        <f t="shared" si="75"/>
        <v xml:space="preserve"> </v>
      </c>
      <c r="Q131" s="65" t="str">
        <f t="shared" si="78"/>
        <v xml:space="preserve"> </v>
      </c>
      <c r="R131" s="62" t="str">
        <f t="shared" si="81"/>
        <v xml:space="preserve"> </v>
      </c>
      <c r="S131" s="62" t="str">
        <f t="shared" si="83"/>
        <v xml:space="preserve"> </v>
      </c>
      <c r="T131" s="65" t="str">
        <f t="shared" si="85"/>
        <v xml:space="preserve"> </v>
      </c>
      <c r="U131" s="65" t="str">
        <f t="shared" si="87"/>
        <v xml:space="preserve"> </v>
      </c>
      <c r="V131" s="62" t="str">
        <f t="shared" si="89"/>
        <v xml:space="preserve"> </v>
      </c>
      <c r="W131" s="62" t="str">
        <f t="shared" si="91"/>
        <v xml:space="preserve"> </v>
      </c>
      <c r="X131" s="65" t="str">
        <f t="shared" si="93"/>
        <v xml:space="preserve"> </v>
      </c>
      <c r="Y131" s="65" t="str">
        <f t="shared" si="95"/>
        <v xml:space="preserve"> </v>
      </c>
      <c r="Z131" s="62" t="str">
        <f t="shared" si="97"/>
        <v xml:space="preserve"> </v>
      </c>
      <c r="AA131" s="69" t="str">
        <f t="shared" si="99"/>
        <v xml:space="preserve"> </v>
      </c>
      <c r="AB131" s="39">
        <f t="shared" si="57"/>
        <v>0</v>
      </c>
      <c r="AD131" s="67" t="str">
        <f t="shared" si="58"/>
        <v xml:space="preserve"> </v>
      </c>
      <c r="AE131" s="67" t="str">
        <f t="shared" si="66"/>
        <v xml:space="preserve"> </v>
      </c>
      <c r="AF131" s="68" t="str">
        <f t="shared" si="70"/>
        <v xml:space="preserve"> </v>
      </c>
      <c r="AG131" s="68" t="str">
        <f t="shared" si="73"/>
        <v xml:space="preserve"> </v>
      </c>
      <c r="AH131" s="67" t="str">
        <f t="shared" si="76"/>
        <v xml:space="preserve"> </v>
      </c>
      <c r="AI131" s="67" t="str">
        <f t="shared" si="79"/>
        <v xml:space="preserve"> </v>
      </c>
      <c r="AJ131" s="68" t="str">
        <f t="shared" si="82"/>
        <v xml:space="preserve"> </v>
      </c>
      <c r="AK131" s="68" t="str">
        <f t="shared" si="84"/>
        <v xml:space="preserve"> </v>
      </c>
      <c r="AL131" s="67" t="str">
        <f t="shared" si="86"/>
        <v xml:space="preserve"> </v>
      </c>
      <c r="AM131" s="67" t="str">
        <f t="shared" si="88"/>
        <v xml:space="preserve"> </v>
      </c>
      <c r="AN131" s="68" t="str">
        <f t="shared" si="90"/>
        <v xml:space="preserve"> </v>
      </c>
      <c r="AO131" s="68" t="str">
        <f t="shared" si="92"/>
        <v xml:space="preserve"> </v>
      </c>
      <c r="AP131" s="67" t="str">
        <f t="shared" si="94"/>
        <v xml:space="preserve"> </v>
      </c>
      <c r="AQ131" s="67" t="str">
        <f t="shared" si="96"/>
        <v xml:space="preserve"> </v>
      </c>
      <c r="AR131" s="68" t="str">
        <f t="shared" si="98"/>
        <v xml:space="preserve"> </v>
      </c>
      <c r="AS131" s="62" t="str">
        <f t="shared" si="100"/>
        <v xml:space="preserve"> </v>
      </c>
      <c r="AT131" s="61">
        <f t="shared" si="59"/>
        <v>0</v>
      </c>
      <c r="AU131" s="39">
        <f t="shared" si="67"/>
        <v>-2500000000.0000005</v>
      </c>
      <c r="AW131" s="3">
        <f t="shared" si="68"/>
        <v>0</v>
      </c>
      <c r="AX131" s="63">
        <f t="shared" si="60"/>
        <v>7500</v>
      </c>
      <c r="AY131" s="63">
        <f t="shared" si="71"/>
        <v>7500</v>
      </c>
      <c r="AZ131" s="63">
        <f t="shared" si="74"/>
        <v>7500</v>
      </c>
      <c r="BA131" s="63">
        <f t="shared" si="77"/>
        <v>7500</v>
      </c>
      <c r="BB131" s="63">
        <f t="shared" si="80"/>
        <v>7500</v>
      </c>
      <c r="BC131" s="64">
        <f t="shared" si="61"/>
        <v>37500</v>
      </c>
    </row>
    <row r="132" spans="2:55" x14ac:dyDescent="0.25">
      <c r="B132" s="55" t="s">
        <v>29</v>
      </c>
      <c r="C132" s="52">
        <f t="shared" si="62"/>
        <v>48913</v>
      </c>
      <c r="D132" s="36">
        <f t="shared" si="63"/>
        <v>119</v>
      </c>
      <c r="E132" s="53">
        <f t="shared" si="51"/>
        <v>2140187.0447116783</v>
      </c>
      <c r="F132" s="53" t="str">
        <f t="shared" si="54"/>
        <v xml:space="preserve"> </v>
      </c>
      <c r="G132" s="53" t="str">
        <f t="shared" si="52"/>
        <v xml:space="preserve"> </v>
      </c>
      <c r="H132" s="54">
        <f t="shared" si="55"/>
        <v>0</v>
      </c>
      <c r="I132" s="55" t="str">
        <f t="shared" si="64"/>
        <v xml:space="preserve"> </v>
      </c>
      <c r="K132" s="56" t="str">
        <f t="shared" si="53"/>
        <v>year 10</v>
      </c>
      <c r="L132" s="62" t="str">
        <f t="shared" si="56"/>
        <v xml:space="preserve"> </v>
      </c>
      <c r="M132" s="65" t="str">
        <f t="shared" si="65"/>
        <v xml:space="preserve"> </v>
      </c>
      <c r="N132" s="65" t="str">
        <f t="shared" si="69"/>
        <v xml:space="preserve"> </v>
      </c>
      <c r="O132" s="62" t="str">
        <f t="shared" si="72"/>
        <v xml:space="preserve"> </v>
      </c>
      <c r="P132" s="62" t="str">
        <f t="shared" si="75"/>
        <v xml:space="preserve"> </v>
      </c>
      <c r="Q132" s="65" t="str">
        <f t="shared" si="78"/>
        <v xml:space="preserve"> </v>
      </c>
      <c r="R132" s="65" t="str">
        <f t="shared" si="81"/>
        <v xml:space="preserve"> </v>
      </c>
      <c r="S132" s="62" t="str">
        <f t="shared" si="83"/>
        <v xml:space="preserve"> </v>
      </c>
      <c r="T132" s="62" t="str">
        <f t="shared" si="85"/>
        <v xml:space="preserve"> </v>
      </c>
      <c r="U132" s="65" t="str">
        <f t="shared" si="87"/>
        <v xml:space="preserve"> </v>
      </c>
      <c r="V132" s="65" t="str">
        <f t="shared" si="89"/>
        <v xml:space="preserve"> </v>
      </c>
      <c r="W132" s="62" t="str">
        <f t="shared" si="91"/>
        <v xml:space="preserve"> </v>
      </c>
      <c r="X132" s="62" t="str">
        <f t="shared" si="93"/>
        <v xml:space="preserve"> </v>
      </c>
      <c r="Y132" s="65" t="str">
        <f t="shared" si="95"/>
        <v xml:space="preserve"> </v>
      </c>
      <c r="Z132" s="65" t="str">
        <f t="shared" si="97"/>
        <v xml:space="preserve"> </v>
      </c>
      <c r="AA132" s="69" t="str">
        <f t="shared" si="99"/>
        <v xml:space="preserve"> </v>
      </c>
      <c r="AB132" s="39">
        <f t="shared" si="57"/>
        <v>0</v>
      </c>
      <c r="AD132" s="68" t="str">
        <f t="shared" si="58"/>
        <v xml:space="preserve"> </v>
      </c>
      <c r="AE132" s="67" t="str">
        <f t="shared" si="66"/>
        <v xml:space="preserve"> </v>
      </c>
      <c r="AF132" s="67" t="str">
        <f t="shared" si="70"/>
        <v xml:space="preserve"> </v>
      </c>
      <c r="AG132" s="68" t="str">
        <f t="shared" si="73"/>
        <v xml:space="preserve"> </v>
      </c>
      <c r="AH132" s="68" t="str">
        <f t="shared" si="76"/>
        <v xml:space="preserve"> </v>
      </c>
      <c r="AI132" s="67" t="str">
        <f t="shared" si="79"/>
        <v xml:space="preserve"> </v>
      </c>
      <c r="AJ132" s="67" t="str">
        <f t="shared" si="82"/>
        <v xml:space="preserve"> </v>
      </c>
      <c r="AK132" s="68" t="str">
        <f t="shared" si="84"/>
        <v xml:space="preserve"> </v>
      </c>
      <c r="AL132" s="68" t="str">
        <f t="shared" si="86"/>
        <v xml:space="preserve"> </v>
      </c>
      <c r="AM132" s="67" t="str">
        <f t="shared" si="88"/>
        <v xml:space="preserve"> </v>
      </c>
      <c r="AN132" s="67" t="str">
        <f t="shared" si="90"/>
        <v xml:space="preserve"> </v>
      </c>
      <c r="AO132" s="68" t="str">
        <f t="shared" si="92"/>
        <v xml:space="preserve"> </v>
      </c>
      <c r="AP132" s="68" t="str">
        <f t="shared" si="94"/>
        <v xml:space="preserve"> </v>
      </c>
      <c r="AQ132" s="67" t="str">
        <f t="shared" si="96"/>
        <v xml:space="preserve"> </v>
      </c>
      <c r="AR132" s="67" t="str">
        <f t="shared" si="98"/>
        <v xml:space="preserve"> </v>
      </c>
      <c r="AS132" s="62" t="str">
        <f t="shared" si="100"/>
        <v xml:space="preserve"> </v>
      </c>
      <c r="AT132" s="61">
        <f t="shared" si="59"/>
        <v>0</v>
      </c>
      <c r="AU132" s="82">
        <f t="shared" si="67"/>
        <v>-2500000000.0000005</v>
      </c>
      <c r="AW132" s="3">
        <f t="shared" si="68"/>
        <v>0</v>
      </c>
      <c r="AX132" s="63">
        <f t="shared" si="60"/>
        <v>7500</v>
      </c>
      <c r="AY132" s="63">
        <f t="shared" si="71"/>
        <v>7500</v>
      </c>
      <c r="AZ132" s="63">
        <f t="shared" si="74"/>
        <v>7500</v>
      </c>
      <c r="BA132" s="63">
        <f t="shared" si="77"/>
        <v>7500</v>
      </c>
      <c r="BB132" s="63">
        <f t="shared" si="80"/>
        <v>7500</v>
      </c>
      <c r="BC132" s="64">
        <f t="shared" si="61"/>
        <v>37500</v>
      </c>
    </row>
    <row r="133" spans="2:55" x14ac:dyDescent="0.25">
      <c r="B133" s="55" t="s">
        <v>29</v>
      </c>
      <c r="C133" s="52">
        <f t="shared" si="62"/>
        <v>48944</v>
      </c>
      <c r="D133" s="36">
        <f t="shared" si="63"/>
        <v>120</v>
      </c>
      <c r="E133" s="53">
        <f t="shared" si="51"/>
        <v>2140187.0447116783</v>
      </c>
      <c r="F133" s="53" t="str">
        <f t="shared" si="54"/>
        <v xml:space="preserve"> </v>
      </c>
      <c r="G133" s="53" t="str">
        <f t="shared" si="52"/>
        <v xml:space="preserve"> </v>
      </c>
      <c r="H133" s="54">
        <f t="shared" si="55"/>
        <v>0</v>
      </c>
      <c r="I133" s="55" t="str">
        <f t="shared" si="64"/>
        <v xml:space="preserve"> </v>
      </c>
      <c r="K133" s="56" t="str">
        <f t="shared" si="53"/>
        <v>year 10</v>
      </c>
      <c r="L133" s="62" t="str">
        <f t="shared" si="56"/>
        <v xml:space="preserve"> </v>
      </c>
      <c r="M133" s="62" t="str">
        <f t="shared" si="65"/>
        <v xml:space="preserve"> </v>
      </c>
      <c r="N133" s="65" t="str">
        <f t="shared" si="69"/>
        <v xml:space="preserve"> </v>
      </c>
      <c r="O133" s="65" t="str">
        <f t="shared" si="72"/>
        <v xml:space="preserve"> </v>
      </c>
      <c r="P133" s="62" t="str">
        <f t="shared" si="75"/>
        <v xml:space="preserve"> </v>
      </c>
      <c r="Q133" s="62" t="str">
        <f t="shared" si="78"/>
        <v xml:space="preserve"> </v>
      </c>
      <c r="R133" s="65" t="str">
        <f t="shared" si="81"/>
        <v xml:space="preserve"> </v>
      </c>
      <c r="S133" s="65" t="str">
        <f t="shared" si="83"/>
        <v xml:space="preserve"> </v>
      </c>
      <c r="T133" s="62" t="str">
        <f t="shared" si="85"/>
        <v xml:space="preserve"> </v>
      </c>
      <c r="U133" s="62" t="str">
        <f t="shared" si="87"/>
        <v xml:space="preserve"> </v>
      </c>
      <c r="V133" s="65" t="str">
        <f t="shared" si="89"/>
        <v xml:space="preserve"> </v>
      </c>
      <c r="W133" s="65" t="str">
        <f t="shared" si="91"/>
        <v xml:space="preserve"> </v>
      </c>
      <c r="X133" s="62" t="str">
        <f t="shared" si="93"/>
        <v xml:space="preserve"> </v>
      </c>
      <c r="Y133" s="62" t="str">
        <f t="shared" si="95"/>
        <v xml:space="preserve"> </v>
      </c>
      <c r="Z133" s="65" t="str">
        <f t="shared" si="97"/>
        <v xml:space="preserve"> </v>
      </c>
      <c r="AA133" s="70" t="str">
        <f t="shared" si="99"/>
        <v xml:space="preserve"> </v>
      </c>
      <c r="AB133" s="39">
        <f t="shared" si="57"/>
        <v>0</v>
      </c>
      <c r="AD133" s="68" t="str">
        <f t="shared" si="58"/>
        <v xml:space="preserve"> </v>
      </c>
      <c r="AE133" s="68" t="str">
        <f t="shared" si="66"/>
        <v xml:space="preserve"> </v>
      </c>
      <c r="AF133" s="67" t="str">
        <f t="shared" si="70"/>
        <v xml:space="preserve"> </v>
      </c>
      <c r="AG133" s="67" t="str">
        <f t="shared" si="73"/>
        <v xml:space="preserve"> </v>
      </c>
      <c r="AH133" s="68" t="str">
        <f t="shared" si="76"/>
        <v xml:space="preserve"> </v>
      </c>
      <c r="AI133" s="68" t="str">
        <f t="shared" si="79"/>
        <v xml:space="preserve"> </v>
      </c>
      <c r="AJ133" s="67" t="str">
        <f t="shared" si="82"/>
        <v xml:space="preserve"> </v>
      </c>
      <c r="AK133" s="67" t="str">
        <f t="shared" si="84"/>
        <v xml:space="preserve"> </v>
      </c>
      <c r="AL133" s="68" t="str">
        <f t="shared" si="86"/>
        <v xml:space="preserve"> </v>
      </c>
      <c r="AM133" s="68" t="str">
        <f t="shared" si="88"/>
        <v xml:space="preserve"> </v>
      </c>
      <c r="AN133" s="67" t="str">
        <f t="shared" si="90"/>
        <v xml:space="preserve"> </v>
      </c>
      <c r="AO133" s="67" t="str">
        <f t="shared" si="92"/>
        <v xml:space="preserve"> </v>
      </c>
      <c r="AP133" s="68" t="str">
        <f t="shared" si="94"/>
        <v xml:space="preserve"> </v>
      </c>
      <c r="AQ133" s="68" t="str">
        <f t="shared" si="96"/>
        <v xml:space="preserve"> </v>
      </c>
      <c r="AR133" s="67" t="str">
        <f t="shared" si="98"/>
        <v xml:space="preserve"> </v>
      </c>
      <c r="AS133" s="65" t="str">
        <f t="shared" si="100"/>
        <v xml:space="preserve"> </v>
      </c>
      <c r="AT133" s="61">
        <f t="shared" si="59"/>
        <v>0</v>
      </c>
      <c r="AU133" s="82">
        <f t="shared" si="67"/>
        <v>-2500000000.0000005</v>
      </c>
      <c r="AW133" s="3">
        <f t="shared" si="68"/>
        <v>0</v>
      </c>
      <c r="AX133" s="63">
        <f t="shared" si="60"/>
        <v>7500</v>
      </c>
      <c r="AY133" s="63">
        <f t="shared" si="71"/>
        <v>7500</v>
      </c>
      <c r="AZ133" s="63">
        <f t="shared" si="74"/>
        <v>7500</v>
      </c>
      <c r="BA133" s="63">
        <f t="shared" si="77"/>
        <v>7500</v>
      </c>
      <c r="BB133" s="63">
        <f t="shared" si="80"/>
        <v>7500</v>
      </c>
      <c r="BC133" s="64">
        <f t="shared" si="61"/>
        <v>37500</v>
      </c>
    </row>
    <row r="134" spans="2:55" x14ac:dyDescent="0.25">
      <c r="B134" s="36" t="s">
        <v>30</v>
      </c>
      <c r="C134" s="52">
        <f t="shared" si="62"/>
        <v>48975</v>
      </c>
      <c r="D134" s="36">
        <f t="shared" si="63"/>
        <v>121</v>
      </c>
      <c r="E134" s="53">
        <f t="shared" si="51"/>
        <v>2140187.0447116783</v>
      </c>
      <c r="F134" s="53" t="str">
        <f t="shared" si="54"/>
        <v xml:space="preserve"> </v>
      </c>
      <c r="G134" s="53" t="str">
        <f t="shared" si="52"/>
        <v xml:space="preserve"> </v>
      </c>
      <c r="H134" s="54">
        <f t="shared" si="55"/>
        <v>0</v>
      </c>
      <c r="I134" s="55" t="str">
        <f t="shared" si="64"/>
        <v xml:space="preserve"> </v>
      </c>
      <c r="K134" s="56" t="str">
        <f t="shared" si="53"/>
        <v>year 11</v>
      </c>
      <c r="L134" s="65" t="str">
        <f t="shared" si="56"/>
        <v xml:space="preserve"> </v>
      </c>
      <c r="M134" s="62" t="str">
        <f t="shared" si="65"/>
        <v xml:space="preserve"> </v>
      </c>
      <c r="N134" s="62" t="str">
        <f t="shared" si="69"/>
        <v xml:space="preserve"> </v>
      </c>
      <c r="O134" s="65" t="str">
        <f t="shared" si="72"/>
        <v xml:space="preserve"> </v>
      </c>
      <c r="P134" s="65" t="str">
        <f t="shared" si="75"/>
        <v xml:space="preserve"> </v>
      </c>
      <c r="Q134" s="62" t="str">
        <f t="shared" si="78"/>
        <v xml:space="preserve"> </v>
      </c>
      <c r="R134" s="62" t="str">
        <f t="shared" si="81"/>
        <v xml:space="preserve"> </v>
      </c>
      <c r="S134" s="65" t="str">
        <f t="shared" si="83"/>
        <v xml:space="preserve"> </v>
      </c>
      <c r="T134" s="65" t="str">
        <f t="shared" si="85"/>
        <v xml:space="preserve"> </v>
      </c>
      <c r="U134" s="62" t="str">
        <f t="shared" si="87"/>
        <v xml:space="preserve"> </v>
      </c>
      <c r="V134" s="62" t="str">
        <f t="shared" si="89"/>
        <v xml:space="preserve"> </v>
      </c>
      <c r="W134" s="65" t="str">
        <f t="shared" si="91"/>
        <v xml:space="preserve"> </v>
      </c>
      <c r="X134" s="65" t="str">
        <f t="shared" si="93"/>
        <v xml:space="preserve"> </v>
      </c>
      <c r="Y134" s="62" t="str">
        <f t="shared" si="95"/>
        <v xml:space="preserve"> </v>
      </c>
      <c r="Z134" s="62" t="str">
        <f t="shared" si="97"/>
        <v xml:space="preserve"> </v>
      </c>
      <c r="AA134" s="70" t="str">
        <f t="shared" si="99"/>
        <v xml:space="preserve"> </v>
      </c>
      <c r="AB134" s="39">
        <f t="shared" si="57"/>
        <v>0</v>
      </c>
      <c r="AD134" s="67" t="str">
        <f t="shared" si="58"/>
        <v xml:space="preserve"> </v>
      </c>
      <c r="AE134" s="68" t="str">
        <f t="shared" si="66"/>
        <v xml:space="preserve"> </v>
      </c>
      <c r="AF134" s="68" t="str">
        <f t="shared" si="70"/>
        <v xml:space="preserve"> </v>
      </c>
      <c r="AG134" s="67" t="str">
        <f t="shared" si="73"/>
        <v xml:space="preserve"> </v>
      </c>
      <c r="AH134" s="67" t="str">
        <f t="shared" si="76"/>
        <v xml:space="preserve"> </v>
      </c>
      <c r="AI134" s="68" t="str">
        <f t="shared" si="79"/>
        <v xml:space="preserve"> </v>
      </c>
      <c r="AJ134" s="68" t="str">
        <f t="shared" si="82"/>
        <v xml:space="preserve"> </v>
      </c>
      <c r="AK134" s="67" t="str">
        <f t="shared" si="84"/>
        <v xml:space="preserve"> </v>
      </c>
      <c r="AL134" s="67" t="str">
        <f t="shared" si="86"/>
        <v xml:space="preserve"> </v>
      </c>
      <c r="AM134" s="68" t="str">
        <f t="shared" si="88"/>
        <v xml:space="preserve"> </v>
      </c>
      <c r="AN134" s="68" t="str">
        <f t="shared" si="90"/>
        <v xml:space="preserve"> </v>
      </c>
      <c r="AO134" s="67" t="str">
        <f t="shared" si="92"/>
        <v xml:space="preserve"> </v>
      </c>
      <c r="AP134" s="67" t="str">
        <f t="shared" si="94"/>
        <v xml:space="preserve"> </v>
      </c>
      <c r="AQ134" s="68" t="str">
        <f t="shared" si="96"/>
        <v xml:space="preserve"> </v>
      </c>
      <c r="AR134" s="68" t="str">
        <f t="shared" si="98"/>
        <v xml:space="preserve"> </v>
      </c>
      <c r="AS134" s="65" t="str">
        <f t="shared" si="100"/>
        <v xml:space="preserve"> </v>
      </c>
      <c r="AT134" s="61">
        <f t="shared" si="59"/>
        <v>0</v>
      </c>
      <c r="AU134" s="82">
        <f t="shared" si="67"/>
        <v>-2500000000.0000005</v>
      </c>
      <c r="AW134" s="3">
        <f t="shared" si="68"/>
        <v>0</v>
      </c>
      <c r="AX134" s="63">
        <f t="shared" si="60"/>
        <v>7500</v>
      </c>
      <c r="AY134" s="63">
        <f t="shared" si="71"/>
        <v>7500</v>
      </c>
      <c r="AZ134" s="63">
        <f t="shared" si="74"/>
        <v>7500</v>
      </c>
      <c r="BA134" s="63">
        <f t="shared" si="77"/>
        <v>7500</v>
      </c>
      <c r="BB134" s="63">
        <f t="shared" si="80"/>
        <v>7500</v>
      </c>
      <c r="BC134" s="64">
        <f t="shared" si="61"/>
        <v>37500</v>
      </c>
    </row>
    <row r="135" spans="2:55" x14ac:dyDescent="0.25">
      <c r="B135" s="36" t="s">
        <v>30</v>
      </c>
      <c r="C135" s="52">
        <f t="shared" si="62"/>
        <v>49003</v>
      </c>
      <c r="D135" s="36">
        <f t="shared" si="63"/>
        <v>122</v>
      </c>
      <c r="E135" s="53">
        <f t="shared" si="51"/>
        <v>2140187.0447116783</v>
      </c>
      <c r="F135" s="53" t="str">
        <f t="shared" si="54"/>
        <v xml:space="preserve"> </v>
      </c>
      <c r="G135" s="53" t="str">
        <f t="shared" si="52"/>
        <v xml:space="preserve"> </v>
      </c>
      <c r="H135" s="54">
        <f t="shared" si="55"/>
        <v>0</v>
      </c>
      <c r="I135" s="55" t="str">
        <f t="shared" si="64"/>
        <v xml:space="preserve"> </v>
      </c>
      <c r="K135" s="56" t="str">
        <f t="shared" si="53"/>
        <v>year 11</v>
      </c>
      <c r="L135" s="65" t="str">
        <f t="shared" si="56"/>
        <v xml:space="preserve"> </v>
      </c>
      <c r="M135" s="65" t="str">
        <f t="shared" si="65"/>
        <v xml:space="preserve"> </v>
      </c>
      <c r="N135" s="62" t="str">
        <f t="shared" si="69"/>
        <v xml:space="preserve"> </v>
      </c>
      <c r="O135" s="62" t="str">
        <f t="shared" si="72"/>
        <v xml:space="preserve"> </v>
      </c>
      <c r="P135" s="65" t="str">
        <f t="shared" si="75"/>
        <v xml:space="preserve"> </v>
      </c>
      <c r="Q135" s="65" t="str">
        <f t="shared" si="78"/>
        <v xml:space="preserve"> </v>
      </c>
      <c r="R135" s="62" t="str">
        <f t="shared" si="81"/>
        <v xml:space="preserve"> </v>
      </c>
      <c r="S135" s="62" t="str">
        <f t="shared" si="83"/>
        <v xml:space="preserve"> </v>
      </c>
      <c r="T135" s="65" t="str">
        <f t="shared" si="85"/>
        <v xml:space="preserve"> </v>
      </c>
      <c r="U135" s="65" t="str">
        <f t="shared" si="87"/>
        <v xml:space="preserve"> </v>
      </c>
      <c r="V135" s="62" t="str">
        <f t="shared" si="89"/>
        <v xml:space="preserve"> </v>
      </c>
      <c r="W135" s="62" t="str">
        <f t="shared" si="91"/>
        <v xml:space="preserve"> </v>
      </c>
      <c r="X135" s="65" t="str">
        <f t="shared" si="93"/>
        <v xml:space="preserve"> </v>
      </c>
      <c r="Y135" s="65" t="str">
        <f t="shared" si="95"/>
        <v xml:space="preserve"> </v>
      </c>
      <c r="Z135" s="62" t="str">
        <f t="shared" si="97"/>
        <v xml:space="preserve"> </v>
      </c>
      <c r="AA135" s="69" t="str">
        <f t="shared" si="99"/>
        <v xml:space="preserve"> </v>
      </c>
      <c r="AB135" s="39">
        <f t="shared" si="57"/>
        <v>0</v>
      </c>
      <c r="AD135" s="67" t="str">
        <f t="shared" si="58"/>
        <v xml:space="preserve"> </v>
      </c>
      <c r="AE135" s="67" t="str">
        <f t="shared" si="66"/>
        <v xml:space="preserve"> </v>
      </c>
      <c r="AF135" s="68" t="str">
        <f t="shared" si="70"/>
        <v xml:space="preserve"> </v>
      </c>
      <c r="AG135" s="68" t="str">
        <f t="shared" si="73"/>
        <v xml:space="preserve"> </v>
      </c>
      <c r="AH135" s="67" t="str">
        <f t="shared" si="76"/>
        <v xml:space="preserve"> </v>
      </c>
      <c r="AI135" s="67" t="str">
        <f t="shared" si="79"/>
        <v xml:space="preserve"> </v>
      </c>
      <c r="AJ135" s="68" t="str">
        <f t="shared" si="82"/>
        <v xml:space="preserve"> </v>
      </c>
      <c r="AK135" s="68" t="str">
        <f t="shared" si="84"/>
        <v xml:space="preserve"> </v>
      </c>
      <c r="AL135" s="67" t="str">
        <f t="shared" si="86"/>
        <v xml:space="preserve"> </v>
      </c>
      <c r="AM135" s="67" t="str">
        <f t="shared" si="88"/>
        <v xml:space="preserve"> </v>
      </c>
      <c r="AN135" s="68" t="str">
        <f t="shared" si="90"/>
        <v xml:space="preserve"> </v>
      </c>
      <c r="AO135" s="68" t="str">
        <f t="shared" si="92"/>
        <v xml:space="preserve"> </v>
      </c>
      <c r="AP135" s="67" t="str">
        <f t="shared" si="94"/>
        <v xml:space="preserve"> </v>
      </c>
      <c r="AQ135" s="67" t="str">
        <f t="shared" si="96"/>
        <v xml:space="preserve"> </v>
      </c>
      <c r="AR135" s="68" t="str">
        <f t="shared" si="98"/>
        <v xml:space="preserve"> </v>
      </c>
      <c r="AS135" s="62" t="str">
        <f t="shared" si="100"/>
        <v xml:space="preserve"> </v>
      </c>
      <c r="AT135" s="61">
        <f t="shared" si="59"/>
        <v>0</v>
      </c>
      <c r="AU135" s="39">
        <f t="shared" si="67"/>
        <v>-2500000000.0000005</v>
      </c>
      <c r="AW135" s="3">
        <f t="shared" si="68"/>
        <v>0</v>
      </c>
      <c r="AX135" s="63">
        <f t="shared" si="60"/>
        <v>7500</v>
      </c>
      <c r="AY135" s="63">
        <f t="shared" si="71"/>
        <v>7500</v>
      </c>
      <c r="AZ135" s="63">
        <f t="shared" si="74"/>
        <v>7500</v>
      </c>
      <c r="BA135" s="63">
        <f t="shared" si="77"/>
        <v>7500</v>
      </c>
      <c r="BB135" s="63">
        <f t="shared" si="80"/>
        <v>7500</v>
      </c>
      <c r="BC135" s="64">
        <f t="shared" si="61"/>
        <v>37500</v>
      </c>
    </row>
    <row r="136" spans="2:55" x14ac:dyDescent="0.25">
      <c r="B136" s="36" t="s">
        <v>30</v>
      </c>
      <c r="C136" s="52">
        <f t="shared" si="62"/>
        <v>49034</v>
      </c>
      <c r="D136" s="36">
        <f t="shared" si="63"/>
        <v>123</v>
      </c>
      <c r="E136" s="53">
        <f t="shared" si="51"/>
        <v>2140187.0447116783</v>
      </c>
      <c r="F136" s="53" t="str">
        <f t="shared" si="54"/>
        <v xml:space="preserve"> </v>
      </c>
      <c r="G136" s="53" t="str">
        <f t="shared" si="52"/>
        <v xml:space="preserve"> </v>
      </c>
      <c r="H136" s="54">
        <f t="shared" si="55"/>
        <v>0</v>
      </c>
      <c r="I136" s="55" t="str">
        <f t="shared" si="64"/>
        <v xml:space="preserve"> </v>
      </c>
      <c r="K136" s="56" t="str">
        <f t="shared" si="53"/>
        <v>year 11</v>
      </c>
      <c r="L136" s="62" t="str">
        <f t="shared" si="56"/>
        <v xml:space="preserve"> </v>
      </c>
      <c r="M136" s="65" t="str">
        <f t="shared" si="65"/>
        <v xml:space="preserve"> </v>
      </c>
      <c r="N136" s="65" t="str">
        <f t="shared" si="69"/>
        <v xml:space="preserve"> </v>
      </c>
      <c r="O136" s="62" t="str">
        <f t="shared" si="72"/>
        <v xml:space="preserve"> </v>
      </c>
      <c r="P136" s="62" t="str">
        <f t="shared" si="75"/>
        <v xml:space="preserve"> </v>
      </c>
      <c r="Q136" s="65" t="str">
        <f t="shared" si="78"/>
        <v xml:space="preserve"> </v>
      </c>
      <c r="R136" s="65" t="str">
        <f t="shared" si="81"/>
        <v xml:space="preserve"> </v>
      </c>
      <c r="S136" s="62" t="str">
        <f t="shared" si="83"/>
        <v xml:space="preserve"> </v>
      </c>
      <c r="T136" s="62" t="str">
        <f t="shared" si="85"/>
        <v xml:space="preserve"> </v>
      </c>
      <c r="U136" s="65" t="str">
        <f t="shared" si="87"/>
        <v xml:space="preserve"> </v>
      </c>
      <c r="V136" s="65" t="str">
        <f t="shared" si="89"/>
        <v xml:space="preserve"> </v>
      </c>
      <c r="W136" s="62" t="str">
        <f t="shared" si="91"/>
        <v xml:space="preserve"> </v>
      </c>
      <c r="X136" s="62" t="str">
        <f t="shared" si="93"/>
        <v xml:space="preserve"> </v>
      </c>
      <c r="Y136" s="65" t="str">
        <f t="shared" si="95"/>
        <v xml:space="preserve"> </v>
      </c>
      <c r="Z136" s="65" t="str">
        <f t="shared" si="97"/>
        <v xml:space="preserve"> </v>
      </c>
      <c r="AA136" s="69" t="str">
        <f t="shared" si="99"/>
        <v xml:space="preserve"> </v>
      </c>
      <c r="AB136" s="39">
        <f t="shared" si="57"/>
        <v>0</v>
      </c>
      <c r="AD136" s="68" t="str">
        <f t="shared" si="58"/>
        <v xml:space="preserve"> </v>
      </c>
      <c r="AE136" s="67" t="str">
        <f t="shared" si="66"/>
        <v xml:space="preserve"> </v>
      </c>
      <c r="AF136" s="67" t="str">
        <f t="shared" si="70"/>
        <v xml:space="preserve"> </v>
      </c>
      <c r="AG136" s="68" t="str">
        <f t="shared" si="73"/>
        <v xml:space="preserve"> </v>
      </c>
      <c r="AH136" s="68" t="str">
        <f t="shared" si="76"/>
        <v xml:space="preserve"> </v>
      </c>
      <c r="AI136" s="67" t="str">
        <f t="shared" si="79"/>
        <v xml:space="preserve"> </v>
      </c>
      <c r="AJ136" s="67" t="str">
        <f t="shared" si="82"/>
        <v xml:space="preserve"> </v>
      </c>
      <c r="AK136" s="68" t="str">
        <f t="shared" si="84"/>
        <v xml:space="preserve"> </v>
      </c>
      <c r="AL136" s="68" t="str">
        <f t="shared" si="86"/>
        <v xml:space="preserve"> </v>
      </c>
      <c r="AM136" s="67" t="str">
        <f t="shared" si="88"/>
        <v xml:space="preserve"> </v>
      </c>
      <c r="AN136" s="67" t="str">
        <f t="shared" si="90"/>
        <v xml:space="preserve"> </v>
      </c>
      <c r="AO136" s="68" t="str">
        <f t="shared" si="92"/>
        <v xml:space="preserve"> </v>
      </c>
      <c r="AP136" s="68" t="str">
        <f t="shared" si="94"/>
        <v xml:space="preserve"> </v>
      </c>
      <c r="AQ136" s="67" t="str">
        <f t="shared" si="96"/>
        <v xml:space="preserve"> </v>
      </c>
      <c r="AR136" s="67" t="str">
        <f t="shared" si="98"/>
        <v xml:space="preserve"> </v>
      </c>
      <c r="AS136" s="62" t="str">
        <f t="shared" si="100"/>
        <v xml:space="preserve"> </v>
      </c>
      <c r="AT136" s="61">
        <f t="shared" si="59"/>
        <v>0</v>
      </c>
      <c r="AU136" s="39">
        <f t="shared" si="67"/>
        <v>-2500000000.0000005</v>
      </c>
      <c r="AW136" s="3">
        <f t="shared" si="68"/>
        <v>0</v>
      </c>
      <c r="AX136" s="63">
        <f t="shared" si="60"/>
        <v>7500</v>
      </c>
      <c r="AY136" s="63">
        <f t="shared" si="71"/>
        <v>7500</v>
      </c>
      <c r="AZ136" s="63">
        <f t="shared" si="74"/>
        <v>7500</v>
      </c>
      <c r="BA136" s="63">
        <f t="shared" si="77"/>
        <v>7500</v>
      </c>
      <c r="BB136" s="63">
        <f t="shared" si="80"/>
        <v>7500</v>
      </c>
      <c r="BC136" s="64">
        <f t="shared" si="61"/>
        <v>37500</v>
      </c>
    </row>
    <row r="137" spans="2:55" x14ac:dyDescent="0.25">
      <c r="B137" s="36" t="s">
        <v>30</v>
      </c>
      <c r="C137" s="52">
        <f t="shared" si="62"/>
        <v>49064</v>
      </c>
      <c r="D137" s="36">
        <f t="shared" si="63"/>
        <v>124</v>
      </c>
      <c r="E137" s="53">
        <f t="shared" si="51"/>
        <v>2140187.0447116783</v>
      </c>
      <c r="F137" s="53" t="str">
        <f t="shared" si="54"/>
        <v xml:space="preserve"> </v>
      </c>
      <c r="G137" s="53" t="str">
        <f t="shared" si="52"/>
        <v xml:space="preserve"> </v>
      </c>
      <c r="H137" s="54">
        <f t="shared" si="55"/>
        <v>0</v>
      </c>
      <c r="I137" s="55" t="str">
        <f t="shared" si="64"/>
        <v xml:space="preserve"> </v>
      </c>
      <c r="K137" s="56" t="str">
        <f t="shared" si="53"/>
        <v>year 11</v>
      </c>
      <c r="L137" s="62" t="str">
        <f t="shared" si="56"/>
        <v xml:space="preserve"> </v>
      </c>
      <c r="M137" s="62" t="str">
        <f t="shared" si="65"/>
        <v xml:space="preserve"> </v>
      </c>
      <c r="N137" s="65" t="str">
        <f t="shared" si="69"/>
        <v xml:space="preserve"> </v>
      </c>
      <c r="O137" s="65" t="str">
        <f t="shared" si="72"/>
        <v xml:space="preserve"> </v>
      </c>
      <c r="P137" s="62" t="str">
        <f t="shared" si="75"/>
        <v xml:space="preserve"> </v>
      </c>
      <c r="Q137" s="62" t="str">
        <f t="shared" si="78"/>
        <v xml:space="preserve"> </v>
      </c>
      <c r="R137" s="65" t="str">
        <f t="shared" si="81"/>
        <v xml:space="preserve"> </v>
      </c>
      <c r="S137" s="65" t="str">
        <f t="shared" si="83"/>
        <v xml:space="preserve"> </v>
      </c>
      <c r="T137" s="62" t="str">
        <f t="shared" si="85"/>
        <v xml:space="preserve"> </v>
      </c>
      <c r="U137" s="62" t="str">
        <f t="shared" si="87"/>
        <v xml:space="preserve"> </v>
      </c>
      <c r="V137" s="65" t="str">
        <f t="shared" si="89"/>
        <v xml:space="preserve"> </v>
      </c>
      <c r="W137" s="65" t="str">
        <f t="shared" si="91"/>
        <v xml:space="preserve"> </v>
      </c>
      <c r="X137" s="62" t="str">
        <f t="shared" si="93"/>
        <v xml:space="preserve"> </v>
      </c>
      <c r="Y137" s="62" t="str">
        <f t="shared" si="95"/>
        <v xml:space="preserve"> </v>
      </c>
      <c r="Z137" s="65" t="str">
        <f t="shared" si="97"/>
        <v xml:space="preserve"> </v>
      </c>
      <c r="AA137" s="70" t="str">
        <f t="shared" si="99"/>
        <v xml:space="preserve"> </v>
      </c>
      <c r="AB137" s="39">
        <f t="shared" si="57"/>
        <v>0</v>
      </c>
      <c r="AD137" s="68" t="str">
        <f t="shared" si="58"/>
        <v xml:space="preserve"> </v>
      </c>
      <c r="AE137" s="68" t="str">
        <f t="shared" si="66"/>
        <v xml:space="preserve"> </v>
      </c>
      <c r="AF137" s="67" t="str">
        <f t="shared" si="70"/>
        <v xml:space="preserve"> </v>
      </c>
      <c r="AG137" s="67" t="str">
        <f t="shared" si="73"/>
        <v xml:space="preserve"> </v>
      </c>
      <c r="AH137" s="68" t="str">
        <f t="shared" si="76"/>
        <v xml:space="preserve"> </v>
      </c>
      <c r="AI137" s="68" t="str">
        <f t="shared" si="79"/>
        <v xml:space="preserve"> </v>
      </c>
      <c r="AJ137" s="67" t="str">
        <f t="shared" si="82"/>
        <v xml:space="preserve"> </v>
      </c>
      <c r="AK137" s="67" t="str">
        <f t="shared" si="84"/>
        <v xml:space="preserve"> </v>
      </c>
      <c r="AL137" s="68" t="str">
        <f t="shared" si="86"/>
        <v xml:space="preserve"> </v>
      </c>
      <c r="AM137" s="68" t="str">
        <f t="shared" si="88"/>
        <v xml:space="preserve"> </v>
      </c>
      <c r="AN137" s="67" t="str">
        <f t="shared" si="90"/>
        <v xml:space="preserve"> </v>
      </c>
      <c r="AO137" s="67" t="str">
        <f t="shared" si="92"/>
        <v xml:space="preserve"> </v>
      </c>
      <c r="AP137" s="68" t="str">
        <f t="shared" si="94"/>
        <v xml:space="preserve"> </v>
      </c>
      <c r="AQ137" s="68" t="str">
        <f t="shared" si="96"/>
        <v xml:space="preserve"> </v>
      </c>
      <c r="AR137" s="67" t="str">
        <f t="shared" si="98"/>
        <v xml:space="preserve"> </v>
      </c>
      <c r="AS137" s="65" t="str">
        <f t="shared" si="100"/>
        <v xml:space="preserve"> </v>
      </c>
      <c r="AT137" s="61">
        <f t="shared" si="59"/>
        <v>0</v>
      </c>
      <c r="AU137" s="39">
        <f t="shared" si="67"/>
        <v>-2500000000.0000005</v>
      </c>
      <c r="AW137" s="3">
        <f t="shared" si="68"/>
        <v>0</v>
      </c>
      <c r="AX137" s="63">
        <f t="shared" si="60"/>
        <v>7500</v>
      </c>
      <c r="AY137" s="63">
        <f t="shared" si="71"/>
        <v>7500</v>
      </c>
      <c r="AZ137" s="63">
        <f t="shared" si="74"/>
        <v>7500</v>
      </c>
      <c r="BA137" s="63">
        <f t="shared" si="77"/>
        <v>7500</v>
      </c>
      <c r="BB137" s="63">
        <f t="shared" si="80"/>
        <v>7500</v>
      </c>
      <c r="BC137" s="64">
        <f t="shared" si="61"/>
        <v>37500</v>
      </c>
    </row>
    <row r="138" spans="2:55" x14ac:dyDescent="0.25">
      <c r="B138" s="36" t="s">
        <v>30</v>
      </c>
      <c r="C138" s="52">
        <f t="shared" si="62"/>
        <v>49095</v>
      </c>
      <c r="D138" s="36">
        <f t="shared" si="63"/>
        <v>125</v>
      </c>
      <c r="E138" s="53">
        <f t="shared" si="51"/>
        <v>2140187.0447116783</v>
      </c>
      <c r="F138" s="53" t="str">
        <f t="shared" si="54"/>
        <v xml:space="preserve"> </v>
      </c>
      <c r="G138" s="53" t="str">
        <f t="shared" si="52"/>
        <v xml:space="preserve"> </v>
      </c>
      <c r="H138" s="54">
        <f t="shared" si="55"/>
        <v>0</v>
      </c>
      <c r="I138" s="55" t="str">
        <f t="shared" si="64"/>
        <v xml:space="preserve"> </v>
      </c>
      <c r="K138" s="56" t="str">
        <f t="shared" si="53"/>
        <v>year 11</v>
      </c>
      <c r="L138" s="65" t="str">
        <f t="shared" si="56"/>
        <v xml:space="preserve"> </v>
      </c>
      <c r="M138" s="62" t="str">
        <f t="shared" si="65"/>
        <v xml:space="preserve"> </v>
      </c>
      <c r="N138" s="62" t="str">
        <f t="shared" si="69"/>
        <v xml:space="preserve"> </v>
      </c>
      <c r="O138" s="65" t="str">
        <f t="shared" si="72"/>
        <v xml:space="preserve"> </v>
      </c>
      <c r="P138" s="65" t="str">
        <f t="shared" si="75"/>
        <v xml:space="preserve"> </v>
      </c>
      <c r="Q138" s="62" t="str">
        <f t="shared" si="78"/>
        <v xml:space="preserve"> </v>
      </c>
      <c r="R138" s="62" t="str">
        <f t="shared" si="81"/>
        <v xml:space="preserve"> </v>
      </c>
      <c r="S138" s="65" t="str">
        <f t="shared" si="83"/>
        <v xml:space="preserve"> </v>
      </c>
      <c r="T138" s="65" t="str">
        <f t="shared" si="85"/>
        <v xml:space="preserve"> </v>
      </c>
      <c r="U138" s="62" t="str">
        <f t="shared" si="87"/>
        <v xml:space="preserve"> </v>
      </c>
      <c r="V138" s="62" t="str">
        <f t="shared" si="89"/>
        <v xml:space="preserve"> </v>
      </c>
      <c r="W138" s="65" t="str">
        <f t="shared" si="91"/>
        <v xml:space="preserve"> </v>
      </c>
      <c r="X138" s="65" t="str">
        <f t="shared" si="93"/>
        <v xml:space="preserve"> </v>
      </c>
      <c r="Y138" s="62" t="str">
        <f t="shared" si="95"/>
        <v xml:space="preserve"> </v>
      </c>
      <c r="Z138" s="62" t="str">
        <f t="shared" si="97"/>
        <v xml:space="preserve"> </v>
      </c>
      <c r="AA138" s="70" t="str">
        <f t="shared" si="99"/>
        <v xml:space="preserve"> </v>
      </c>
      <c r="AB138" s="39">
        <f t="shared" si="57"/>
        <v>0</v>
      </c>
      <c r="AD138" s="67" t="str">
        <f t="shared" si="58"/>
        <v xml:space="preserve"> </v>
      </c>
      <c r="AE138" s="68" t="str">
        <f t="shared" si="66"/>
        <v xml:space="preserve"> </v>
      </c>
      <c r="AF138" s="68" t="str">
        <f t="shared" si="70"/>
        <v xml:space="preserve"> </v>
      </c>
      <c r="AG138" s="67" t="str">
        <f t="shared" si="73"/>
        <v xml:space="preserve"> </v>
      </c>
      <c r="AH138" s="67" t="str">
        <f t="shared" si="76"/>
        <v xml:space="preserve"> </v>
      </c>
      <c r="AI138" s="68" t="str">
        <f t="shared" si="79"/>
        <v xml:space="preserve"> </v>
      </c>
      <c r="AJ138" s="68" t="str">
        <f t="shared" si="82"/>
        <v xml:space="preserve"> </v>
      </c>
      <c r="AK138" s="67" t="str">
        <f t="shared" si="84"/>
        <v xml:space="preserve"> </v>
      </c>
      <c r="AL138" s="67" t="str">
        <f t="shared" si="86"/>
        <v xml:space="preserve"> </v>
      </c>
      <c r="AM138" s="68" t="str">
        <f t="shared" si="88"/>
        <v xml:space="preserve"> </v>
      </c>
      <c r="AN138" s="68" t="str">
        <f t="shared" si="90"/>
        <v xml:space="preserve"> </v>
      </c>
      <c r="AO138" s="67" t="str">
        <f t="shared" si="92"/>
        <v xml:space="preserve"> </v>
      </c>
      <c r="AP138" s="67" t="str">
        <f t="shared" si="94"/>
        <v xml:space="preserve"> </v>
      </c>
      <c r="AQ138" s="68" t="str">
        <f t="shared" si="96"/>
        <v xml:space="preserve"> </v>
      </c>
      <c r="AR138" s="68" t="str">
        <f t="shared" si="98"/>
        <v xml:space="preserve"> </v>
      </c>
      <c r="AS138" s="65" t="str">
        <f t="shared" si="100"/>
        <v xml:space="preserve"> </v>
      </c>
      <c r="AT138" s="61">
        <f t="shared" si="59"/>
        <v>0</v>
      </c>
      <c r="AU138" s="39">
        <f t="shared" si="67"/>
        <v>-2500000000.0000005</v>
      </c>
      <c r="AW138" s="3">
        <f t="shared" si="68"/>
        <v>0</v>
      </c>
      <c r="AX138" s="63">
        <f t="shared" si="60"/>
        <v>7500</v>
      </c>
      <c r="AY138" s="63">
        <f t="shared" si="71"/>
        <v>7500</v>
      </c>
      <c r="AZ138" s="63">
        <f t="shared" si="74"/>
        <v>7500</v>
      </c>
      <c r="BA138" s="63">
        <f t="shared" si="77"/>
        <v>7500</v>
      </c>
      <c r="BB138" s="63">
        <f t="shared" si="80"/>
        <v>7500</v>
      </c>
      <c r="BC138" s="64">
        <f t="shared" si="61"/>
        <v>37500</v>
      </c>
    </row>
    <row r="139" spans="2:55" x14ac:dyDescent="0.25">
      <c r="B139" s="36" t="s">
        <v>30</v>
      </c>
      <c r="C139" s="52">
        <f t="shared" si="62"/>
        <v>49125</v>
      </c>
      <c r="D139" s="36">
        <f t="shared" si="63"/>
        <v>126</v>
      </c>
      <c r="E139" s="53">
        <f t="shared" si="51"/>
        <v>2140187.0447116783</v>
      </c>
      <c r="F139" s="53" t="str">
        <f t="shared" si="54"/>
        <v xml:space="preserve"> </v>
      </c>
      <c r="G139" s="53" t="str">
        <f t="shared" si="52"/>
        <v xml:space="preserve"> </v>
      </c>
      <c r="H139" s="54">
        <f t="shared" si="55"/>
        <v>0</v>
      </c>
      <c r="I139" s="55" t="str">
        <f t="shared" si="64"/>
        <v xml:space="preserve"> </v>
      </c>
      <c r="K139" s="56" t="str">
        <f t="shared" si="53"/>
        <v>year 11</v>
      </c>
      <c r="L139" s="65" t="str">
        <f t="shared" si="56"/>
        <v xml:space="preserve"> </v>
      </c>
      <c r="M139" s="65" t="str">
        <f t="shared" si="65"/>
        <v xml:space="preserve"> </v>
      </c>
      <c r="N139" s="62" t="str">
        <f t="shared" si="69"/>
        <v xml:space="preserve"> </v>
      </c>
      <c r="O139" s="62" t="str">
        <f t="shared" si="72"/>
        <v xml:space="preserve"> </v>
      </c>
      <c r="P139" s="65" t="str">
        <f t="shared" si="75"/>
        <v xml:space="preserve"> </v>
      </c>
      <c r="Q139" s="65" t="str">
        <f t="shared" si="78"/>
        <v xml:space="preserve"> </v>
      </c>
      <c r="R139" s="62" t="str">
        <f t="shared" si="81"/>
        <v xml:space="preserve"> </v>
      </c>
      <c r="S139" s="62" t="str">
        <f t="shared" si="83"/>
        <v xml:space="preserve"> </v>
      </c>
      <c r="T139" s="65" t="str">
        <f t="shared" si="85"/>
        <v xml:space="preserve"> </v>
      </c>
      <c r="U139" s="65" t="str">
        <f t="shared" si="87"/>
        <v xml:space="preserve"> </v>
      </c>
      <c r="V139" s="62" t="str">
        <f t="shared" si="89"/>
        <v xml:space="preserve"> </v>
      </c>
      <c r="W139" s="62" t="str">
        <f t="shared" si="91"/>
        <v xml:space="preserve"> </v>
      </c>
      <c r="X139" s="65" t="str">
        <f t="shared" si="93"/>
        <v xml:space="preserve"> </v>
      </c>
      <c r="Y139" s="65" t="str">
        <f t="shared" si="95"/>
        <v xml:space="preserve"> </v>
      </c>
      <c r="Z139" s="62" t="str">
        <f t="shared" si="97"/>
        <v xml:space="preserve"> </v>
      </c>
      <c r="AA139" s="69" t="str">
        <f t="shared" si="99"/>
        <v xml:space="preserve"> </v>
      </c>
      <c r="AB139" s="39">
        <f t="shared" si="57"/>
        <v>0</v>
      </c>
      <c r="AD139" s="67" t="str">
        <f t="shared" si="58"/>
        <v xml:space="preserve"> </v>
      </c>
      <c r="AE139" s="67" t="str">
        <f t="shared" si="66"/>
        <v xml:space="preserve"> </v>
      </c>
      <c r="AF139" s="68" t="str">
        <f t="shared" si="70"/>
        <v xml:space="preserve"> </v>
      </c>
      <c r="AG139" s="68" t="str">
        <f t="shared" si="73"/>
        <v xml:space="preserve"> </v>
      </c>
      <c r="AH139" s="67" t="str">
        <f t="shared" si="76"/>
        <v xml:space="preserve"> </v>
      </c>
      <c r="AI139" s="67" t="str">
        <f t="shared" si="79"/>
        <v xml:space="preserve"> </v>
      </c>
      <c r="AJ139" s="68" t="str">
        <f t="shared" si="82"/>
        <v xml:space="preserve"> </v>
      </c>
      <c r="AK139" s="68" t="str">
        <f t="shared" si="84"/>
        <v xml:space="preserve"> </v>
      </c>
      <c r="AL139" s="67" t="str">
        <f t="shared" si="86"/>
        <v xml:space="preserve"> </v>
      </c>
      <c r="AM139" s="67" t="str">
        <f t="shared" si="88"/>
        <v xml:space="preserve"> </v>
      </c>
      <c r="AN139" s="68" t="str">
        <f t="shared" si="90"/>
        <v xml:space="preserve"> </v>
      </c>
      <c r="AO139" s="68" t="str">
        <f t="shared" si="92"/>
        <v xml:space="preserve"> </v>
      </c>
      <c r="AP139" s="67" t="str">
        <f t="shared" si="94"/>
        <v xml:space="preserve"> </v>
      </c>
      <c r="AQ139" s="67" t="str">
        <f t="shared" si="96"/>
        <v xml:space="preserve"> </v>
      </c>
      <c r="AR139" s="68" t="str">
        <f t="shared" si="98"/>
        <v xml:space="preserve"> </v>
      </c>
      <c r="AS139" s="62" t="str">
        <f t="shared" si="100"/>
        <v xml:space="preserve"> </v>
      </c>
      <c r="AT139" s="61">
        <f t="shared" si="59"/>
        <v>0</v>
      </c>
      <c r="AU139" s="39">
        <f t="shared" si="67"/>
        <v>-2500000000.0000005</v>
      </c>
      <c r="AW139" s="3">
        <f t="shared" si="68"/>
        <v>0</v>
      </c>
      <c r="AX139" s="63">
        <f t="shared" si="60"/>
        <v>7500</v>
      </c>
      <c r="AY139" s="63">
        <f t="shared" si="71"/>
        <v>7500</v>
      </c>
      <c r="AZ139" s="63">
        <f t="shared" si="74"/>
        <v>7500</v>
      </c>
      <c r="BA139" s="63">
        <f t="shared" si="77"/>
        <v>7500</v>
      </c>
      <c r="BB139" s="63">
        <f t="shared" si="80"/>
        <v>7500</v>
      </c>
      <c r="BC139" s="64">
        <f t="shared" si="61"/>
        <v>37500</v>
      </c>
    </row>
    <row r="140" spans="2:55" x14ac:dyDescent="0.25">
      <c r="B140" s="36" t="s">
        <v>30</v>
      </c>
      <c r="C140" s="52">
        <f t="shared" si="62"/>
        <v>49156</v>
      </c>
      <c r="D140" s="36">
        <f t="shared" si="63"/>
        <v>127</v>
      </c>
      <c r="E140" s="53">
        <f t="shared" si="51"/>
        <v>2140187.0447116783</v>
      </c>
      <c r="F140" s="53" t="str">
        <f t="shared" si="54"/>
        <v xml:space="preserve"> </v>
      </c>
      <c r="G140" s="53" t="str">
        <f t="shared" si="52"/>
        <v xml:space="preserve"> </v>
      </c>
      <c r="H140" s="54">
        <f t="shared" si="55"/>
        <v>0</v>
      </c>
      <c r="I140" s="55" t="str">
        <f t="shared" si="64"/>
        <v xml:space="preserve"> </v>
      </c>
      <c r="K140" s="56" t="str">
        <f t="shared" si="53"/>
        <v>year 11</v>
      </c>
      <c r="L140" s="62" t="str">
        <f t="shared" si="56"/>
        <v xml:space="preserve"> </v>
      </c>
      <c r="M140" s="65" t="str">
        <f t="shared" si="65"/>
        <v xml:space="preserve"> </v>
      </c>
      <c r="N140" s="65" t="str">
        <f t="shared" si="69"/>
        <v xml:space="preserve"> </v>
      </c>
      <c r="O140" s="62" t="str">
        <f t="shared" si="72"/>
        <v xml:space="preserve"> </v>
      </c>
      <c r="P140" s="62" t="str">
        <f t="shared" si="75"/>
        <v xml:space="preserve"> </v>
      </c>
      <c r="Q140" s="65" t="str">
        <f t="shared" si="78"/>
        <v xml:space="preserve"> </v>
      </c>
      <c r="R140" s="65" t="str">
        <f t="shared" si="81"/>
        <v xml:space="preserve"> </v>
      </c>
      <c r="S140" s="62" t="str">
        <f t="shared" si="83"/>
        <v xml:space="preserve"> </v>
      </c>
      <c r="T140" s="62" t="str">
        <f t="shared" si="85"/>
        <v xml:space="preserve"> </v>
      </c>
      <c r="U140" s="65" t="str">
        <f t="shared" si="87"/>
        <v xml:space="preserve"> </v>
      </c>
      <c r="V140" s="65" t="str">
        <f t="shared" si="89"/>
        <v xml:space="preserve"> </v>
      </c>
      <c r="W140" s="62" t="str">
        <f t="shared" si="91"/>
        <v xml:space="preserve"> </v>
      </c>
      <c r="X140" s="62" t="str">
        <f t="shared" si="93"/>
        <v xml:space="preserve"> </v>
      </c>
      <c r="Y140" s="65" t="str">
        <f t="shared" si="95"/>
        <v xml:space="preserve"> </v>
      </c>
      <c r="Z140" s="65" t="str">
        <f t="shared" si="97"/>
        <v xml:space="preserve"> </v>
      </c>
      <c r="AA140" s="69" t="str">
        <f t="shared" si="99"/>
        <v xml:space="preserve"> </v>
      </c>
      <c r="AB140" s="39">
        <f t="shared" si="57"/>
        <v>0</v>
      </c>
      <c r="AD140" s="68" t="str">
        <f t="shared" si="58"/>
        <v xml:space="preserve"> </v>
      </c>
      <c r="AE140" s="67" t="str">
        <f t="shared" si="66"/>
        <v xml:space="preserve"> </v>
      </c>
      <c r="AF140" s="67" t="str">
        <f t="shared" si="70"/>
        <v xml:space="preserve"> </v>
      </c>
      <c r="AG140" s="68" t="str">
        <f t="shared" si="73"/>
        <v xml:space="preserve"> </v>
      </c>
      <c r="AH140" s="68" t="str">
        <f t="shared" si="76"/>
        <v xml:space="preserve"> </v>
      </c>
      <c r="AI140" s="67" t="str">
        <f t="shared" si="79"/>
        <v xml:space="preserve"> </v>
      </c>
      <c r="AJ140" s="67" t="str">
        <f t="shared" si="82"/>
        <v xml:space="preserve"> </v>
      </c>
      <c r="AK140" s="68" t="str">
        <f t="shared" si="84"/>
        <v xml:space="preserve"> </v>
      </c>
      <c r="AL140" s="68" t="str">
        <f t="shared" si="86"/>
        <v xml:space="preserve"> </v>
      </c>
      <c r="AM140" s="67" t="str">
        <f t="shared" si="88"/>
        <v xml:space="preserve"> </v>
      </c>
      <c r="AN140" s="67" t="str">
        <f t="shared" si="90"/>
        <v xml:space="preserve"> </v>
      </c>
      <c r="AO140" s="68" t="str">
        <f t="shared" si="92"/>
        <v xml:space="preserve"> </v>
      </c>
      <c r="AP140" s="68" t="str">
        <f t="shared" si="94"/>
        <v xml:space="preserve"> </v>
      </c>
      <c r="AQ140" s="67" t="str">
        <f t="shared" si="96"/>
        <v xml:space="preserve"> </v>
      </c>
      <c r="AR140" s="67" t="str">
        <f t="shared" si="98"/>
        <v xml:space="preserve"> </v>
      </c>
      <c r="AS140" s="62" t="str">
        <f t="shared" si="100"/>
        <v xml:space="preserve"> </v>
      </c>
      <c r="AT140" s="61">
        <f t="shared" si="59"/>
        <v>0</v>
      </c>
      <c r="AU140" s="39">
        <f t="shared" si="67"/>
        <v>-2500000000.0000005</v>
      </c>
      <c r="AW140" s="3">
        <f t="shared" si="68"/>
        <v>0</v>
      </c>
      <c r="AX140" s="63">
        <f t="shared" si="60"/>
        <v>7500</v>
      </c>
      <c r="AY140" s="63">
        <f t="shared" si="71"/>
        <v>7500</v>
      </c>
      <c r="AZ140" s="63">
        <f t="shared" si="74"/>
        <v>7500</v>
      </c>
      <c r="BA140" s="63">
        <f t="shared" si="77"/>
        <v>7500</v>
      </c>
      <c r="BB140" s="63">
        <f t="shared" si="80"/>
        <v>7500</v>
      </c>
      <c r="BC140" s="64">
        <f t="shared" si="61"/>
        <v>37500</v>
      </c>
    </row>
    <row r="141" spans="2:55" x14ac:dyDescent="0.25">
      <c r="B141" s="36" t="s">
        <v>30</v>
      </c>
      <c r="C141" s="52">
        <f t="shared" si="62"/>
        <v>49187</v>
      </c>
      <c r="D141" s="36">
        <f t="shared" si="63"/>
        <v>128</v>
      </c>
      <c r="E141" s="53">
        <f t="shared" si="51"/>
        <v>2140187.0447116783</v>
      </c>
      <c r="F141" s="53" t="str">
        <f t="shared" si="54"/>
        <v xml:space="preserve"> </v>
      </c>
      <c r="G141" s="53" t="str">
        <f t="shared" si="52"/>
        <v xml:space="preserve"> </v>
      </c>
      <c r="H141" s="54">
        <f t="shared" si="55"/>
        <v>0</v>
      </c>
      <c r="I141" s="55" t="str">
        <f t="shared" si="64"/>
        <v xml:space="preserve"> </v>
      </c>
      <c r="K141" s="56" t="str">
        <f t="shared" si="53"/>
        <v>year 11</v>
      </c>
      <c r="L141" s="62" t="str">
        <f t="shared" si="56"/>
        <v xml:space="preserve"> </v>
      </c>
      <c r="M141" s="62" t="str">
        <f t="shared" si="65"/>
        <v xml:space="preserve"> </v>
      </c>
      <c r="N141" s="65" t="str">
        <f t="shared" si="69"/>
        <v xml:space="preserve"> </v>
      </c>
      <c r="O141" s="65" t="str">
        <f t="shared" si="72"/>
        <v xml:space="preserve"> </v>
      </c>
      <c r="P141" s="62" t="str">
        <f t="shared" si="75"/>
        <v xml:space="preserve"> </v>
      </c>
      <c r="Q141" s="62" t="str">
        <f t="shared" si="78"/>
        <v xml:space="preserve"> </v>
      </c>
      <c r="R141" s="65" t="str">
        <f t="shared" si="81"/>
        <v xml:space="preserve"> </v>
      </c>
      <c r="S141" s="65" t="str">
        <f t="shared" si="83"/>
        <v xml:space="preserve"> </v>
      </c>
      <c r="T141" s="62" t="str">
        <f t="shared" si="85"/>
        <v xml:space="preserve"> </v>
      </c>
      <c r="U141" s="62" t="str">
        <f t="shared" si="87"/>
        <v xml:space="preserve"> </v>
      </c>
      <c r="V141" s="65" t="str">
        <f t="shared" si="89"/>
        <v xml:space="preserve"> </v>
      </c>
      <c r="W141" s="65" t="str">
        <f t="shared" si="91"/>
        <v xml:space="preserve"> </v>
      </c>
      <c r="X141" s="62" t="str">
        <f t="shared" si="93"/>
        <v xml:space="preserve"> </v>
      </c>
      <c r="Y141" s="62" t="str">
        <f t="shared" si="95"/>
        <v xml:space="preserve"> </v>
      </c>
      <c r="Z141" s="65" t="str">
        <f t="shared" si="97"/>
        <v xml:space="preserve"> </v>
      </c>
      <c r="AA141" s="70" t="str">
        <f t="shared" si="99"/>
        <v xml:space="preserve"> </v>
      </c>
      <c r="AB141" s="39">
        <f t="shared" si="57"/>
        <v>0</v>
      </c>
      <c r="AD141" s="68" t="str">
        <f t="shared" si="58"/>
        <v xml:space="preserve"> </v>
      </c>
      <c r="AE141" s="68" t="str">
        <f t="shared" si="66"/>
        <v xml:space="preserve"> </v>
      </c>
      <c r="AF141" s="67" t="str">
        <f t="shared" si="70"/>
        <v xml:space="preserve"> </v>
      </c>
      <c r="AG141" s="67" t="str">
        <f t="shared" si="73"/>
        <v xml:space="preserve"> </v>
      </c>
      <c r="AH141" s="68" t="str">
        <f t="shared" si="76"/>
        <v xml:space="preserve"> </v>
      </c>
      <c r="AI141" s="68" t="str">
        <f t="shared" si="79"/>
        <v xml:space="preserve"> </v>
      </c>
      <c r="AJ141" s="67" t="str">
        <f t="shared" si="82"/>
        <v xml:space="preserve"> </v>
      </c>
      <c r="AK141" s="67" t="str">
        <f t="shared" si="84"/>
        <v xml:space="preserve"> </v>
      </c>
      <c r="AL141" s="68" t="str">
        <f t="shared" si="86"/>
        <v xml:space="preserve"> </v>
      </c>
      <c r="AM141" s="68" t="str">
        <f t="shared" si="88"/>
        <v xml:space="preserve"> </v>
      </c>
      <c r="AN141" s="67" t="str">
        <f t="shared" si="90"/>
        <v xml:space="preserve"> </v>
      </c>
      <c r="AO141" s="67" t="str">
        <f t="shared" si="92"/>
        <v xml:space="preserve"> </v>
      </c>
      <c r="AP141" s="68" t="str">
        <f t="shared" si="94"/>
        <v xml:space="preserve"> </v>
      </c>
      <c r="AQ141" s="68" t="str">
        <f t="shared" si="96"/>
        <v xml:space="preserve"> </v>
      </c>
      <c r="AR141" s="67" t="str">
        <f t="shared" si="98"/>
        <v xml:space="preserve"> </v>
      </c>
      <c r="AS141" s="65" t="str">
        <f t="shared" si="100"/>
        <v xml:space="preserve"> </v>
      </c>
      <c r="AT141" s="61">
        <f t="shared" si="59"/>
        <v>0</v>
      </c>
      <c r="AU141" s="39">
        <f t="shared" si="67"/>
        <v>-2500000000.0000005</v>
      </c>
      <c r="AW141" s="3">
        <f t="shared" si="68"/>
        <v>0</v>
      </c>
      <c r="AX141" s="63">
        <f t="shared" si="60"/>
        <v>7500</v>
      </c>
      <c r="AY141" s="63">
        <f t="shared" si="71"/>
        <v>7500</v>
      </c>
      <c r="AZ141" s="63">
        <f t="shared" si="74"/>
        <v>7500</v>
      </c>
      <c r="BA141" s="63">
        <f t="shared" si="77"/>
        <v>7500</v>
      </c>
      <c r="BB141" s="63">
        <f t="shared" si="80"/>
        <v>7500</v>
      </c>
      <c r="BC141" s="64">
        <f t="shared" si="61"/>
        <v>37500</v>
      </c>
    </row>
    <row r="142" spans="2:55" x14ac:dyDescent="0.25">
      <c r="B142" s="36" t="s">
        <v>30</v>
      </c>
      <c r="C142" s="52">
        <f t="shared" si="62"/>
        <v>49217</v>
      </c>
      <c r="D142" s="36">
        <f t="shared" si="63"/>
        <v>129</v>
      </c>
      <c r="E142" s="53">
        <f t="shared" ref="E142:E205" si="101">-PMT($C$5,$C$6,$C$7)</f>
        <v>2140187.0447116783</v>
      </c>
      <c r="F142" s="53" t="str">
        <f t="shared" si="54"/>
        <v xml:space="preserve"> </v>
      </c>
      <c r="G142" s="53" t="str">
        <f t="shared" ref="G142:G205" si="102">IFERROR(-PPMT($C$5,D142,$C$6,$C$7)," ")</f>
        <v xml:space="preserve"> </v>
      </c>
      <c r="H142" s="54">
        <f t="shared" si="55"/>
        <v>0</v>
      </c>
      <c r="I142" s="55" t="str">
        <f t="shared" si="64"/>
        <v xml:space="preserve"> </v>
      </c>
      <c r="K142" s="56" t="str">
        <f t="shared" ref="K142:K193" si="103">+B142</f>
        <v>year 11</v>
      </c>
      <c r="L142" s="65" t="str">
        <f t="shared" si="56"/>
        <v xml:space="preserve"> </v>
      </c>
      <c r="M142" s="62" t="str">
        <f t="shared" si="65"/>
        <v xml:space="preserve"> </v>
      </c>
      <c r="N142" s="62" t="str">
        <f t="shared" si="69"/>
        <v xml:space="preserve"> </v>
      </c>
      <c r="O142" s="65" t="str">
        <f t="shared" si="72"/>
        <v xml:space="preserve"> </v>
      </c>
      <c r="P142" s="65" t="str">
        <f t="shared" si="75"/>
        <v xml:space="preserve"> </v>
      </c>
      <c r="Q142" s="62" t="str">
        <f t="shared" si="78"/>
        <v xml:space="preserve"> </v>
      </c>
      <c r="R142" s="62" t="str">
        <f t="shared" si="81"/>
        <v xml:space="preserve"> </v>
      </c>
      <c r="S142" s="65" t="str">
        <f t="shared" si="83"/>
        <v xml:space="preserve"> </v>
      </c>
      <c r="T142" s="65" t="str">
        <f t="shared" si="85"/>
        <v xml:space="preserve"> </v>
      </c>
      <c r="U142" s="62" t="str">
        <f t="shared" si="87"/>
        <v xml:space="preserve"> </v>
      </c>
      <c r="V142" s="62" t="str">
        <f t="shared" si="89"/>
        <v xml:space="preserve"> </v>
      </c>
      <c r="W142" s="65" t="str">
        <f t="shared" si="91"/>
        <v xml:space="preserve"> </v>
      </c>
      <c r="X142" s="65" t="str">
        <f t="shared" si="93"/>
        <v xml:space="preserve"> </v>
      </c>
      <c r="Y142" s="62" t="str">
        <f t="shared" si="95"/>
        <v xml:space="preserve"> </v>
      </c>
      <c r="Z142" s="62" t="str">
        <f t="shared" si="97"/>
        <v xml:space="preserve"> </v>
      </c>
      <c r="AA142" s="70" t="str">
        <f t="shared" si="99"/>
        <v xml:space="preserve"> </v>
      </c>
      <c r="AB142" s="39">
        <f t="shared" si="57"/>
        <v>0</v>
      </c>
      <c r="AD142" s="67" t="str">
        <f t="shared" si="58"/>
        <v xml:space="preserve"> </v>
      </c>
      <c r="AE142" s="68" t="str">
        <f t="shared" si="66"/>
        <v xml:space="preserve"> </v>
      </c>
      <c r="AF142" s="68" t="str">
        <f t="shared" si="70"/>
        <v xml:space="preserve"> </v>
      </c>
      <c r="AG142" s="67" t="str">
        <f t="shared" si="73"/>
        <v xml:space="preserve"> </v>
      </c>
      <c r="AH142" s="67" t="str">
        <f t="shared" si="76"/>
        <v xml:space="preserve"> </v>
      </c>
      <c r="AI142" s="68" t="str">
        <f t="shared" si="79"/>
        <v xml:space="preserve"> </v>
      </c>
      <c r="AJ142" s="68" t="str">
        <f t="shared" si="82"/>
        <v xml:space="preserve"> </v>
      </c>
      <c r="AK142" s="67" t="str">
        <f t="shared" si="84"/>
        <v xml:space="preserve"> </v>
      </c>
      <c r="AL142" s="67" t="str">
        <f t="shared" si="86"/>
        <v xml:space="preserve"> </v>
      </c>
      <c r="AM142" s="68" t="str">
        <f t="shared" si="88"/>
        <v xml:space="preserve"> </v>
      </c>
      <c r="AN142" s="68" t="str">
        <f t="shared" si="90"/>
        <v xml:space="preserve"> </v>
      </c>
      <c r="AO142" s="67" t="str">
        <f t="shared" si="92"/>
        <v xml:space="preserve"> </v>
      </c>
      <c r="AP142" s="67" t="str">
        <f t="shared" si="94"/>
        <v xml:space="preserve"> </v>
      </c>
      <c r="AQ142" s="68" t="str">
        <f t="shared" si="96"/>
        <v xml:space="preserve"> </v>
      </c>
      <c r="AR142" s="68" t="str">
        <f t="shared" si="98"/>
        <v xml:space="preserve"> </v>
      </c>
      <c r="AS142" s="65" t="str">
        <f t="shared" si="100"/>
        <v xml:space="preserve"> </v>
      </c>
      <c r="AT142" s="61">
        <f t="shared" si="59"/>
        <v>0</v>
      </c>
      <c r="AU142" s="39">
        <f t="shared" si="67"/>
        <v>-2500000000.0000005</v>
      </c>
      <c r="AW142" s="3">
        <f t="shared" si="68"/>
        <v>0</v>
      </c>
      <c r="AX142" s="63">
        <f t="shared" si="60"/>
        <v>7500</v>
      </c>
      <c r="AY142" s="63">
        <f t="shared" si="71"/>
        <v>7500</v>
      </c>
      <c r="AZ142" s="63">
        <f t="shared" si="74"/>
        <v>7500</v>
      </c>
      <c r="BA142" s="63">
        <f t="shared" si="77"/>
        <v>7500</v>
      </c>
      <c r="BB142" s="63">
        <f t="shared" si="80"/>
        <v>7500</v>
      </c>
      <c r="BC142" s="64">
        <f t="shared" si="61"/>
        <v>37500</v>
      </c>
    </row>
    <row r="143" spans="2:55" x14ac:dyDescent="0.25">
      <c r="B143" s="36" t="s">
        <v>30</v>
      </c>
      <c r="C143" s="52">
        <f t="shared" si="62"/>
        <v>49248</v>
      </c>
      <c r="D143" s="36">
        <f t="shared" si="63"/>
        <v>130</v>
      </c>
      <c r="E143" s="53">
        <f t="shared" si="101"/>
        <v>2140187.0447116783</v>
      </c>
      <c r="F143" s="53" t="str">
        <f t="shared" ref="F143:F206" si="104">IFERROR(-IPMT($C$5,D143,$C$6,$C$7)," ")</f>
        <v xml:space="preserve"> </v>
      </c>
      <c r="G143" s="53" t="str">
        <f t="shared" si="102"/>
        <v xml:space="preserve"> </v>
      </c>
      <c r="H143" s="54">
        <f t="shared" ref="H143:H206" si="105">IFERROR(F143+G143,0)</f>
        <v>0</v>
      </c>
      <c r="I143" s="55" t="str">
        <f t="shared" si="64"/>
        <v xml:space="preserve"> </v>
      </c>
      <c r="K143" s="56" t="str">
        <f t="shared" si="103"/>
        <v>year 11</v>
      </c>
      <c r="L143" s="65" t="str">
        <f t="shared" ref="L143:L193" si="106">+IFERROR($L$12*$F143," ")</f>
        <v xml:space="preserve"> </v>
      </c>
      <c r="M143" s="65" t="str">
        <f t="shared" si="65"/>
        <v xml:space="preserve"> </v>
      </c>
      <c r="N143" s="62" t="str">
        <f t="shared" si="69"/>
        <v xml:space="preserve"> </v>
      </c>
      <c r="O143" s="62" t="str">
        <f t="shared" si="72"/>
        <v xml:space="preserve"> </v>
      </c>
      <c r="P143" s="65" t="str">
        <f t="shared" si="75"/>
        <v xml:space="preserve"> </v>
      </c>
      <c r="Q143" s="65" t="str">
        <f t="shared" si="78"/>
        <v xml:space="preserve"> </v>
      </c>
      <c r="R143" s="62" t="str">
        <f t="shared" si="81"/>
        <v xml:space="preserve"> </v>
      </c>
      <c r="S143" s="62" t="str">
        <f t="shared" si="83"/>
        <v xml:space="preserve"> </v>
      </c>
      <c r="T143" s="65" t="str">
        <f t="shared" si="85"/>
        <v xml:space="preserve"> </v>
      </c>
      <c r="U143" s="65" t="str">
        <f t="shared" si="87"/>
        <v xml:space="preserve"> </v>
      </c>
      <c r="V143" s="62" t="str">
        <f t="shared" si="89"/>
        <v xml:space="preserve"> </v>
      </c>
      <c r="W143" s="62" t="str">
        <f t="shared" si="91"/>
        <v xml:space="preserve"> </v>
      </c>
      <c r="X143" s="65" t="str">
        <f t="shared" si="93"/>
        <v xml:space="preserve"> </v>
      </c>
      <c r="Y143" s="65" t="str">
        <f t="shared" si="95"/>
        <v xml:space="preserve"> </v>
      </c>
      <c r="Z143" s="62" t="str">
        <f t="shared" si="97"/>
        <v xml:space="preserve"> </v>
      </c>
      <c r="AA143" s="69" t="str">
        <f t="shared" si="99"/>
        <v xml:space="preserve"> </v>
      </c>
      <c r="AB143" s="39">
        <f t="shared" ref="AB143:AB206" si="107">+SUM(L143:AA143)</f>
        <v>0</v>
      </c>
      <c r="AD143" s="67" t="str">
        <f t="shared" ref="AD143:AD193" si="108">+IFERROR($AD$12*$G143," ")</f>
        <v xml:space="preserve"> </v>
      </c>
      <c r="AE143" s="67" t="str">
        <f t="shared" si="66"/>
        <v xml:space="preserve"> </v>
      </c>
      <c r="AF143" s="68" t="str">
        <f t="shared" si="70"/>
        <v xml:space="preserve"> </v>
      </c>
      <c r="AG143" s="68" t="str">
        <f t="shared" si="73"/>
        <v xml:space="preserve"> </v>
      </c>
      <c r="AH143" s="67" t="str">
        <f t="shared" si="76"/>
        <v xml:space="preserve"> </v>
      </c>
      <c r="AI143" s="67" t="str">
        <f t="shared" si="79"/>
        <v xml:space="preserve"> </v>
      </c>
      <c r="AJ143" s="68" t="str">
        <f t="shared" si="82"/>
        <v xml:space="preserve"> </v>
      </c>
      <c r="AK143" s="68" t="str">
        <f t="shared" si="84"/>
        <v xml:space="preserve"> </v>
      </c>
      <c r="AL143" s="67" t="str">
        <f t="shared" si="86"/>
        <v xml:space="preserve"> </v>
      </c>
      <c r="AM143" s="67" t="str">
        <f t="shared" si="88"/>
        <v xml:space="preserve"> </v>
      </c>
      <c r="AN143" s="68" t="str">
        <f t="shared" si="90"/>
        <v xml:space="preserve"> </v>
      </c>
      <c r="AO143" s="68" t="str">
        <f t="shared" si="92"/>
        <v xml:space="preserve"> </v>
      </c>
      <c r="AP143" s="67" t="str">
        <f t="shared" si="94"/>
        <v xml:space="preserve"> </v>
      </c>
      <c r="AQ143" s="67" t="str">
        <f t="shared" si="96"/>
        <v xml:space="preserve"> </v>
      </c>
      <c r="AR143" s="68" t="str">
        <f t="shared" si="98"/>
        <v xml:space="preserve"> </v>
      </c>
      <c r="AS143" s="62" t="str">
        <f t="shared" si="100"/>
        <v xml:space="preserve"> </v>
      </c>
      <c r="AT143" s="61">
        <f t="shared" ref="AT143:AT206" si="109">+SUM(AD143:AS143)</f>
        <v>0</v>
      </c>
      <c r="AU143" s="39">
        <f t="shared" si="67"/>
        <v>-2500000000.0000005</v>
      </c>
      <c r="AW143" s="3">
        <f t="shared" si="68"/>
        <v>0</v>
      </c>
      <c r="AX143" s="63">
        <f t="shared" ref="AX143:AX206" si="110">+$AX$13*$AV$15</f>
        <v>7500</v>
      </c>
      <c r="AY143" s="63">
        <f t="shared" si="71"/>
        <v>7500</v>
      </c>
      <c r="AZ143" s="63">
        <f t="shared" si="74"/>
        <v>7500</v>
      </c>
      <c r="BA143" s="63">
        <f t="shared" si="77"/>
        <v>7500</v>
      </c>
      <c r="BB143" s="63">
        <f t="shared" si="80"/>
        <v>7500</v>
      </c>
      <c r="BC143" s="64">
        <f t="shared" ref="BC143:BC206" si="111">+SUM(AX143:BB143)</f>
        <v>37500</v>
      </c>
    </row>
    <row r="144" spans="2:55" x14ac:dyDescent="0.25">
      <c r="B144" s="36" t="s">
        <v>30</v>
      </c>
      <c r="C144" s="52">
        <f t="shared" ref="C144:C207" si="112">+EOMONTH(C143,1)</f>
        <v>49278</v>
      </c>
      <c r="D144" s="36">
        <f t="shared" ref="D144:D207" si="113">+D143+1</f>
        <v>131</v>
      </c>
      <c r="E144" s="53">
        <f t="shared" si="101"/>
        <v>2140187.0447116783</v>
      </c>
      <c r="F144" s="53" t="str">
        <f t="shared" si="104"/>
        <v xml:space="preserve"> </v>
      </c>
      <c r="G144" s="53" t="str">
        <f t="shared" si="102"/>
        <v xml:space="preserve"> </v>
      </c>
      <c r="H144" s="54">
        <f t="shared" si="105"/>
        <v>0</v>
      </c>
      <c r="I144" s="55" t="str">
        <f t="shared" ref="I144:I207" si="114">+IFERROR(I143-G144," ")</f>
        <v xml:space="preserve"> </v>
      </c>
      <c r="K144" s="56" t="str">
        <f t="shared" si="103"/>
        <v>year 11</v>
      </c>
      <c r="L144" s="62" t="str">
        <f t="shared" si="106"/>
        <v xml:space="preserve"> </v>
      </c>
      <c r="M144" s="65" t="str">
        <f t="shared" ref="M144:M194" si="115">+IFERROR(F143*$M$12," ")</f>
        <v xml:space="preserve"> </v>
      </c>
      <c r="N144" s="65" t="str">
        <f t="shared" si="69"/>
        <v xml:space="preserve"> </v>
      </c>
      <c r="O144" s="62" t="str">
        <f t="shared" si="72"/>
        <v xml:space="preserve"> </v>
      </c>
      <c r="P144" s="62" t="str">
        <f t="shared" si="75"/>
        <v xml:space="preserve"> </v>
      </c>
      <c r="Q144" s="65" t="str">
        <f t="shared" si="78"/>
        <v xml:space="preserve"> </v>
      </c>
      <c r="R144" s="65" t="str">
        <f t="shared" si="81"/>
        <v xml:space="preserve"> </v>
      </c>
      <c r="S144" s="62" t="str">
        <f t="shared" si="83"/>
        <v xml:space="preserve"> </v>
      </c>
      <c r="T144" s="62" t="str">
        <f t="shared" si="85"/>
        <v xml:space="preserve"> </v>
      </c>
      <c r="U144" s="65" t="str">
        <f t="shared" si="87"/>
        <v xml:space="preserve"> </v>
      </c>
      <c r="V144" s="65" t="str">
        <f t="shared" si="89"/>
        <v xml:space="preserve"> </v>
      </c>
      <c r="W144" s="62" t="str">
        <f t="shared" si="91"/>
        <v xml:space="preserve"> </v>
      </c>
      <c r="X144" s="62" t="str">
        <f t="shared" si="93"/>
        <v xml:space="preserve"> </v>
      </c>
      <c r="Y144" s="65" t="str">
        <f t="shared" si="95"/>
        <v xml:space="preserve"> </v>
      </c>
      <c r="Z144" s="65" t="str">
        <f t="shared" si="97"/>
        <v xml:space="preserve"> </v>
      </c>
      <c r="AA144" s="69" t="str">
        <f t="shared" si="99"/>
        <v xml:space="preserve"> </v>
      </c>
      <c r="AB144" s="39">
        <f t="shared" si="107"/>
        <v>0</v>
      </c>
      <c r="AD144" s="68" t="str">
        <f t="shared" si="108"/>
        <v xml:space="preserve"> </v>
      </c>
      <c r="AE144" s="67" t="str">
        <f t="shared" ref="AE144:AE194" si="116">+IFERROR(G143*$AE$12," ")</f>
        <v xml:space="preserve"> </v>
      </c>
      <c r="AF144" s="67" t="str">
        <f t="shared" si="70"/>
        <v xml:space="preserve"> </v>
      </c>
      <c r="AG144" s="68" t="str">
        <f t="shared" si="73"/>
        <v xml:space="preserve"> </v>
      </c>
      <c r="AH144" s="68" t="str">
        <f t="shared" si="76"/>
        <v xml:space="preserve"> </v>
      </c>
      <c r="AI144" s="67" t="str">
        <f t="shared" si="79"/>
        <v xml:space="preserve"> </v>
      </c>
      <c r="AJ144" s="67" t="str">
        <f t="shared" si="82"/>
        <v xml:space="preserve"> </v>
      </c>
      <c r="AK144" s="68" t="str">
        <f t="shared" si="84"/>
        <v xml:space="preserve"> </v>
      </c>
      <c r="AL144" s="68" t="str">
        <f t="shared" si="86"/>
        <v xml:space="preserve"> </v>
      </c>
      <c r="AM144" s="67" t="str">
        <f t="shared" si="88"/>
        <v xml:space="preserve"> </v>
      </c>
      <c r="AN144" s="67" t="str">
        <f t="shared" si="90"/>
        <v xml:space="preserve"> </v>
      </c>
      <c r="AO144" s="68" t="str">
        <f t="shared" si="92"/>
        <v xml:space="preserve"> </v>
      </c>
      <c r="AP144" s="68" t="str">
        <f t="shared" si="94"/>
        <v xml:space="preserve"> </v>
      </c>
      <c r="AQ144" s="67" t="str">
        <f t="shared" si="96"/>
        <v xml:space="preserve"> </v>
      </c>
      <c r="AR144" s="67" t="str">
        <f t="shared" si="98"/>
        <v xml:space="preserve"> </v>
      </c>
      <c r="AS144" s="62" t="str">
        <f t="shared" si="100"/>
        <v xml:space="preserve"> </v>
      </c>
      <c r="AT144" s="61">
        <f t="shared" si="109"/>
        <v>0</v>
      </c>
      <c r="AU144" s="39">
        <f t="shared" ref="AU144:AU207" si="117">+AU143-AT144</f>
        <v>-2500000000.0000005</v>
      </c>
      <c r="AW144" s="3">
        <f t="shared" ref="AW144:AW207" si="118">+AW143*$AV$15</f>
        <v>0</v>
      </c>
      <c r="AX144" s="63">
        <f t="shared" si="110"/>
        <v>7500</v>
      </c>
      <c r="AY144" s="63">
        <f t="shared" si="71"/>
        <v>7500</v>
      </c>
      <c r="AZ144" s="63">
        <f t="shared" si="74"/>
        <v>7500</v>
      </c>
      <c r="BA144" s="63">
        <f t="shared" si="77"/>
        <v>7500</v>
      </c>
      <c r="BB144" s="63">
        <f t="shared" si="80"/>
        <v>7500</v>
      </c>
      <c r="BC144" s="64">
        <f t="shared" si="111"/>
        <v>37500</v>
      </c>
    </row>
    <row r="145" spans="2:55" x14ac:dyDescent="0.25">
      <c r="B145" s="36" t="s">
        <v>30</v>
      </c>
      <c r="C145" s="52">
        <f t="shared" si="112"/>
        <v>49309</v>
      </c>
      <c r="D145" s="36">
        <f t="shared" si="113"/>
        <v>132</v>
      </c>
      <c r="E145" s="53">
        <f t="shared" si="101"/>
        <v>2140187.0447116783</v>
      </c>
      <c r="F145" s="53" t="str">
        <f t="shared" si="104"/>
        <v xml:space="preserve"> </v>
      </c>
      <c r="G145" s="53" t="str">
        <f t="shared" si="102"/>
        <v xml:space="preserve"> </v>
      </c>
      <c r="H145" s="54">
        <f t="shared" si="105"/>
        <v>0</v>
      </c>
      <c r="I145" s="55" t="str">
        <f t="shared" si="114"/>
        <v xml:space="preserve"> </v>
      </c>
      <c r="K145" s="56" t="str">
        <f t="shared" si="103"/>
        <v>year 11</v>
      </c>
      <c r="L145" s="62" t="str">
        <f t="shared" si="106"/>
        <v xml:space="preserve"> </v>
      </c>
      <c r="M145" s="62" t="str">
        <f t="shared" si="115"/>
        <v xml:space="preserve"> </v>
      </c>
      <c r="N145" s="65" t="str">
        <f t="shared" ref="N145:N195" si="119">+IFERROR(F143*$N$12," ")</f>
        <v xml:space="preserve"> </v>
      </c>
      <c r="O145" s="65" t="str">
        <f t="shared" si="72"/>
        <v xml:space="preserve"> </v>
      </c>
      <c r="P145" s="62" t="str">
        <f t="shared" si="75"/>
        <v xml:space="preserve"> </v>
      </c>
      <c r="Q145" s="62" t="str">
        <f t="shared" si="78"/>
        <v xml:space="preserve"> </v>
      </c>
      <c r="R145" s="65" t="str">
        <f t="shared" si="81"/>
        <v xml:space="preserve"> </v>
      </c>
      <c r="S145" s="65" t="str">
        <f t="shared" si="83"/>
        <v xml:space="preserve"> </v>
      </c>
      <c r="T145" s="62" t="str">
        <f t="shared" si="85"/>
        <v xml:space="preserve"> </v>
      </c>
      <c r="U145" s="62" t="str">
        <f t="shared" si="87"/>
        <v xml:space="preserve"> </v>
      </c>
      <c r="V145" s="65" t="str">
        <f t="shared" si="89"/>
        <v xml:space="preserve"> </v>
      </c>
      <c r="W145" s="65" t="str">
        <f t="shared" si="91"/>
        <v xml:space="preserve"> </v>
      </c>
      <c r="X145" s="62" t="str">
        <f t="shared" si="93"/>
        <v xml:space="preserve"> </v>
      </c>
      <c r="Y145" s="62" t="str">
        <f t="shared" si="95"/>
        <v xml:space="preserve"> </v>
      </c>
      <c r="Z145" s="65" t="str">
        <f t="shared" si="97"/>
        <v xml:space="preserve"> </v>
      </c>
      <c r="AA145" s="70" t="str">
        <f t="shared" si="99"/>
        <v xml:space="preserve"> </v>
      </c>
      <c r="AB145" s="39">
        <f t="shared" si="107"/>
        <v>0</v>
      </c>
      <c r="AD145" s="68" t="str">
        <f t="shared" si="108"/>
        <v xml:space="preserve"> </v>
      </c>
      <c r="AE145" s="68" t="str">
        <f t="shared" si="116"/>
        <v xml:space="preserve"> </v>
      </c>
      <c r="AF145" s="67" t="str">
        <f t="shared" ref="AF145:AF195" si="120">+IFERROR(G143*$AF$12," ")</f>
        <v xml:space="preserve"> </v>
      </c>
      <c r="AG145" s="67" t="str">
        <f t="shared" si="73"/>
        <v xml:space="preserve"> </v>
      </c>
      <c r="AH145" s="68" t="str">
        <f t="shared" si="76"/>
        <v xml:space="preserve"> </v>
      </c>
      <c r="AI145" s="68" t="str">
        <f t="shared" si="79"/>
        <v xml:space="preserve"> </v>
      </c>
      <c r="AJ145" s="67" t="str">
        <f t="shared" si="82"/>
        <v xml:space="preserve"> </v>
      </c>
      <c r="AK145" s="67" t="str">
        <f t="shared" si="84"/>
        <v xml:space="preserve"> </v>
      </c>
      <c r="AL145" s="68" t="str">
        <f t="shared" si="86"/>
        <v xml:space="preserve"> </v>
      </c>
      <c r="AM145" s="68" t="str">
        <f t="shared" si="88"/>
        <v xml:space="preserve"> </v>
      </c>
      <c r="AN145" s="67" t="str">
        <f t="shared" si="90"/>
        <v xml:space="preserve"> </v>
      </c>
      <c r="AO145" s="67" t="str">
        <f t="shared" si="92"/>
        <v xml:space="preserve"> </v>
      </c>
      <c r="AP145" s="68" t="str">
        <f t="shared" si="94"/>
        <v xml:space="preserve"> </v>
      </c>
      <c r="AQ145" s="68" t="str">
        <f t="shared" si="96"/>
        <v xml:space="preserve"> </v>
      </c>
      <c r="AR145" s="67" t="str">
        <f t="shared" si="98"/>
        <v xml:space="preserve"> </v>
      </c>
      <c r="AS145" s="65" t="str">
        <f t="shared" si="100"/>
        <v xml:space="preserve"> </v>
      </c>
      <c r="AT145" s="61">
        <f t="shared" si="109"/>
        <v>0</v>
      </c>
      <c r="AU145" s="39">
        <f t="shared" si="117"/>
        <v>-2500000000.0000005</v>
      </c>
      <c r="AW145" s="3">
        <f t="shared" si="118"/>
        <v>0</v>
      </c>
      <c r="AX145" s="63">
        <f t="shared" si="110"/>
        <v>7500</v>
      </c>
      <c r="AY145" s="63">
        <f t="shared" ref="AY145:AY208" si="121">+$AY$13*$AV$15</f>
        <v>7500</v>
      </c>
      <c r="AZ145" s="63">
        <f t="shared" si="74"/>
        <v>7500</v>
      </c>
      <c r="BA145" s="63">
        <f t="shared" si="77"/>
        <v>7500</v>
      </c>
      <c r="BB145" s="63">
        <f t="shared" si="80"/>
        <v>7500</v>
      </c>
      <c r="BC145" s="64">
        <f t="shared" si="111"/>
        <v>37500</v>
      </c>
    </row>
    <row r="146" spans="2:55" x14ac:dyDescent="0.25">
      <c r="B146" s="36" t="s">
        <v>31</v>
      </c>
      <c r="C146" s="52">
        <f t="shared" si="112"/>
        <v>49340</v>
      </c>
      <c r="D146" s="36">
        <f t="shared" si="113"/>
        <v>133</v>
      </c>
      <c r="E146" s="53">
        <f t="shared" si="101"/>
        <v>2140187.0447116783</v>
      </c>
      <c r="F146" s="53" t="str">
        <f t="shared" si="104"/>
        <v xml:space="preserve"> </v>
      </c>
      <c r="G146" s="53" t="str">
        <f t="shared" si="102"/>
        <v xml:space="preserve"> </v>
      </c>
      <c r="H146" s="54">
        <f t="shared" si="105"/>
        <v>0</v>
      </c>
      <c r="I146" s="55" t="str">
        <f t="shared" si="114"/>
        <v xml:space="preserve"> </v>
      </c>
      <c r="K146" s="56" t="str">
        <f t="shared" si="103"/>
        <v>year 12</v>
      </c>
      <c r="L146" s="62" t="str">
        <f t="shared" si="106"/>
        <v xml:space="preserve"> </v>
      </c>
      <c r="M146" s="62" t="str">
        <f t="shared" si="115"/>
        <v xml:space="preserve"> </v>
      </c>
      <c r="N146" s="62" t="str">
        <f t="shared" si="119"/>
        <v xml:space="preserve"> </v>
      </c>
      <c r="O146" s="65" t="str">
        <f t="shared" ref="O146:O196" si="122">+IFERROR((F143*$O$12)," ")</f>
        <v xml:space="preserve"> </v>
      </c>
      <c r="P146" s="65" t="str">
        <f t="shared" si="75"/>
        <v xml:space="preserve"> </v>
      </c>
      <c r="Q146" s="62" t="str">
        <f t="shared" si="78"/>
        <v xml:space="preserve"> </v>
      </c>
      <c r="R146" s="62" t="str">
        <f t="shared" si="81"/>
        <v xml:space="preserve"> </v>
      </c>
      <c r="S146" s="65" t="str">
        <f t="shared" si="83"/>
        <v xml:space="preserve"> </v>
      </c>
      <c r="T146" s="65" t="str">
        <f t="shared" si="85"/>
        <v xml:space="preserve"> </v>
      </c>
      <c r="U146" s="62" t="str">
        <f t="shared" si="87"/>
        <v xml:space="preserve"> </v>
      </c>
      <c r="V146" s="62" t="str">
        <f t="shared" si="89"/>
        <v xml:space="preserve"> </v>
      </c>
      <c r="W146" s="65" t="str">
        <f t="shared" si="91"/>
        <v xml:space="preserve"> </v>
      </c>
      <c r="X146" s="65" t="str">
        <f t="shared" si="93"/>
        <v xml:space="preserve"> </v>
      </c>
      <c r="Y146" s="62" t="str">
        <f t="shared" si="95"/>
        <v xml:space="preserve"> </v>
      </c>
      <c r="Z146" s="62" t="str">
        <f t="shared" si="97"/>
        <v xml:space="preserve"> </v>
      </c>
      <c r="AA146" s="70" t="str">
        <f t="shared" si="99"/>
        <v xml:space="preserve"> </v>
      </c>
      <c r="AB146" s="39">
        <f t="shared" si="107"/>
        <v>0</v>
      </c>
      <c r="AD146" s="68" t="str">
        <f t="shared" si="108"/>
        <v xml:space="preserve"> </v>
      </c>
      <c r="AE146" s="68" t="str">
        <f t="shared" si="116"/>
        <v xml:space="preserve"> </v>
      </c>
      <c r="AF146" s="68" t="str">
        <f t="shared" si="120"/>
        <v xml:space="preserve"> </v>
      </c>
      <c r="AG146" s="67" t="str">
        <f t="shared" ref="AG146:AG196" si="123">+IFERROR(G143*$AG$12," ")</f>
        <v xml:space="preserve"> </v>
      </c>
      <c r="AH146" s="67" t="str">
        <f t="shared" si="76"/>
        <v xml:space="preserve"> </v>
      </c>
      <c r="AI146" s="68" t="str">
        <f t="shared" si="79"/>
        <v xml:space="preserve"> </v>
      </c>
      <c r="AJ146" s="68" t="str">
        <f t="shared" si="82"/>
        <v xml:space="preserve"> </v>
      </c>
      <c r="AK146" s="67" t="str">
        <f t="shared" si="84"/>
        <v xml:space="preserve"> </v>
      </c>
      <c r="AL146" s="67" t="str">
        <f t="shared" si="86"/>
        <v xml:space="preserve"> </v>
      </c>
      <c r="AM146" s="68" t="str">
        <f t="shared" si="88"/>
        <v xml:space="preserve"> </v>
      </c>
      <c r="AN146" s="68" t="str">
        <f t="shared" si="90"/>
        <v xml:space="preserve"> </v>
      </c>
      <c r="AO146" s="67" t="str">
        <f t="shared" si="92"/>
        <v xml:space="preserve"> </v>
      </c>
      <c r="AP146" s="67" t="str">
        <f t="shared" si="94"/>
        <v xml:space="preserve"> </v>
      </c>
      <c r="AQ146" s="68" t="str">
        <f t="shared" si="96"/>
        <v xml:space="preserve"> </v>
      </c>
      <c r="AR146" s="68" t="str">
        <f t="shared" si="98"/>
        <v xml:space="preserve"> </v>
      </c>
      <c r="AS146" s="65" t="str">
        <f t="shared" si="100"/>
        <v xml:space="preserve"> </v>
      </c>
      <c r="AT146" s="61">
        <f t="shared" si="109"/>
        <v>0</v>
      </c>
      <c r="AU146" s="39">
        <f t="shared" si="117"/>
        <v>-2500000000.0000005</v>
      </c>
      <c r="AW146" s="3">
        <f t="shared" si="118"/>
        <v>0</v>
      </c>
      <c r="AX146" s="63">
        <f t="shared" si="110"/>
        <v>7500</v>
      </c>
      <c r="AY146" s="63">
        <f t="shared" si="121"/>
        <v>7500</v>
      </c>
      <c r="AZ146" s="63">
        <f t="shared" ref="AZ146:AZ209" si="124">+$AZ$13*$AV$15</f>
        <v>7500</v>
      </c>
      <c r="BA146" s="63">
        <f t="shared" si="77"/>
        <v>7500</v>
      </c>
      <c r="BB146" s="63">
        <f t="shared" si="80"/>
        <v>7500</v>
      </c>
      <c r="BC146" s="64">
        <f t="shared" si="111"/>
        <v>37500</v>
      </c>
    </row>
    <row r="147" spans="2:55" x14ac:dyDescent="0.25">
      <c r="B147" s="36" t="s">
        <v>31</v>
      </c>
      <c r="C147" s="52">
        <f t="shared" si="112"/>
        <v>49368</v>
      </c>
      <c r="D147" s="36">
        <f t="shared" si="113"/>
        <v>134</v>
      </c>
      <c r="E147" s="53">
        <f t="shared" si="101"/>
        <v>2140187.0447116783</v>
      </c>
      <c r="F147" s="53" t="str">
        <f t="shared" si="104"/>
        <v xml:space="preserve"> </v>
      </c>
      <c r="G147" s="53" t="str">
        <f t="shared" si="102"/>
        <v xml:space="preserve"> </v>
      </c>
      <c r="H147" s="54">
        <f t="shared" si="105"/>
        <v>0</v>
      </c>
      <c r="I147" s="55" t="str">
        <f t="shared" si="114"/>
        <v xml:space="preserve"> </v>
      </c>
      <c r="K147" s="56" t="str">
        <f t="shared" si="103"/>
        <v>year 12</v>
      </c>
      <c r="L147" s="62" t="str">
        <f t="shared" si="106"/>
        <v xml:space="preserve"> </v>
      </c>
      <c r="M147" s="62" t="str">
        <f t="shared" si="115"/>
        <v xml:space="preserve"> </v>
      </c>
      <c r="N147" s="62" t="str">
        <f t="shared" si="119"/>
        <v xml:space="preserve"> </v>
      </c>
      <c r="O147" s="62" t="str">
        <f t="shared" si="122"/>
        <v xml:space="preserve"> </v>
      </c>
      <c r="P147" s="65" t="str">
        <f t="shared" ref="P147:P197" si="125">+IFERROR(F143*$P$12," ")</f>
        <v xml:space="preserve"> </v>
      </c>
      <c r="Q147" s="65" t="str">
        <f t="shared" si="78"/>
        <v xml:space="preserve"> </v>
      </c>
      <c r="R147" s="62" t="str">
        <f t="shared" si="81"/>
        <v xml:space="preserve"> </v>
      </c>
      <c r="S147" s="62" t="str">
        <f t="shared" si="83"/>
        <v xml:space="preserve"> </v>
      </c>
      <c r="T147" s="65" t="str">
        <f t="shared" si="85"/>
        <v xml:space="preserve"> </v>
      </c>
      <c r="U147" s="65" t="str">
        <f t="shared" si="87"/>
        <v xml:space="preserve"> </v>
      </c>
      <c r="V147" s="62" t="str">
        <f t="shared" si="89"/>
        <v xml:space="preserve"> </v>
      </c>
      <c r="W147" s="62" t="str">
        <f t="shared" si="91"/>
        <v xml:space="preserve"> </v>
      </c>
      <c r="X147" s="65" t="str">
        <f t="shared" si="93"/>
        <v xml:space="preserve"> </v>
      </c>
      <c r="Y147" s="65" t="str">
        <f t="shared" si="95"/>
        <v xml:space="preserve"> </v>
      </c>
      <c r="Z147" s="62" t="str">
        <f t="shared" si="97"/>
        <v xml:space="preserve"> </v>
      </c>
      <c r="AA147" s="69" t="str">
        <f t="shared" si="99"/>
        <v xml:space="preserve"> </v>
      </c>
      <c r="AB147" s="39">
        <f t="shared" si="107"/>
        <v>0</v>
      </c>
      <c r="AD147" s="68" t="str">
        <f t="shared" si="108"/>
        <v xml:space="preserve"> </v>
      </c>
      <c r="AE147" s="68" t="str">
        <f t="shared" si="116"/>
        <v xml:space="preserve"> </v>
      </c>
      <c r="AF147" s="68" t="str">
        <f t="shared" si="120"/>
        <v xml:space="preserve"> </v>
      </c>
      <c r="AG147" s="68" t="str">
        <f t="shared" si="123"/>
        <v xml:space="preserve"> </v>
      </c>
      <c r="AH147" s="67" t="str">
        <f t="shared" ref="AH147:AH197" si="126">+IFERROR(G143*$AH$12," ")</f>
        <v xml:space="preserve"> </v>
      </c>
      <c r="AI147" s="67" t="str">
        <f t="shared" si="79"/>
        <v xml:space="preserve"> </v>
      </c>
      <c r="AJ147" s="68" t="str">
        <f t="shared" si="82"/>
        <v xml:space="preserve"> </v>
      </c>
      <c r="AK147" s="68" t="str">
        <f t="shared" si="84"/>
        <v xml:space="preserve"> </v>
      </c>
      <c r="AL147" s="67" t="str">
        <f t="shared" si="86"/>
        <v xml:space="preserve"> </v>
      </c>
      <c r="AM147" s="67" t="str">
        <f t="shared" si="88"/>
        <v xml:space="preserve"> </v>
      </c>
      <c r="AN147" s="68" t="str">
        <f t="shared" si="90"/>
        <v xml:space="preserve"> </v>
      </c>
      <c r="AO147" s="68" t="str">
        <f t="shared" si="92"/>
        <v xml:space="preserve"> </v>
      </c>
      <c r="AP147" s="67" t="str">
        <f t="shared" si="94"/>
        <v xml:space="preserve"> </v>
      </c>
      <c r="AQ147" s="67" t="str">
        <f t="shared" si="96"/>
        <v xml:space="preserve"> </v>
      </c>
      <c r="AR147" s="68" t="str">
        <f t="shared" si="98"/>
        <v xml:space="preserve"> </v>
      </c>
      <c r="AS147" s="62" t="str">
        <f t="shared" si="100"/>
        <v xml:space="preserve"> </v>
      </c>
      <c r="AT147" s="61">
        <f t="shared" si="109"/>
        <v>0</v>
      </c>
      <c r="AU147" s="39">
        <f t="shared" si="117"/>
        <v>-2500000000.0000005</v>
      </c>
      <c r="AW147" s="3">
        <f t="shared" si="118"/>
        <v>0</v>
      </c>
      <c r="AX147" s="63">
        <f t="shared" si="110"/>
        <v>7500</v>
      </c>
      <c r="AY147" s="63">
        <f t="shared" si="121"/>
        <v>7500</v>
      </c>
      <c r="AZ147" s="63">
        <f t="shared" si="124"/>
        <v>7500</v>
      </c>
      <c r="BA147" s="63">
        <f t="shared" ref="BA147:BA210" si="127">+$BA$13*$AV$15</f>
        <v>7500</v>
      </c>
      <c r="BB147" s="63">
        <f t="shared" si="80"/>
        <v>7500</v>
      </c>
      <c r="BC147" s="64">
        <f t="shared" si="111"/>
        <v>37500</v>
      </c>
    </row>
    <row r="148" spans="2:55" x14ac:dyDescent="0.25">
      <c r="B148" s="36" t="s">
        <v>31</v>
      </c>
      <c r="C148" s="52">
        <f t="shared" si="112"/>
        <v>49399</v>
      </c>
      <c r="D148" s="36">
        <f t="shared" si="113"/>
        <v>135</v>
      </c>
      <c r="E148" s="53">
        <f t="shared" si="101"/>
        <v>2140187.0447116783</v>
      </c>
      <c r="F148" s="53" t="str">
        <f t="shared" si="104"/>
        <v xml:space="preserve"> </v>
      </c>
      <c r="G148" s="53" t="str">
        <f t="shared" si="102"/>
        <v xml:space="preserve"> </v>
      </c>
      <c r="H148" s="54">
        <f t="shared" si="105"/>
        <v>0</v>
      </c>
      <c r="I148" s="55" t="str">
        <f t="shared" si="114"/>
        <v xml:space="preserve"> </v>
      </c>
      <c r="K148" s="56" t="str">
        <f t="shared" si="103"/>
        <v>year 12</v>
      </c>
      <c r="L148" s="65" t="str">
        <f t="shared" si="106"/>
        <v xml:space="preserve"> </v>
      </c>
      <c r="M148" s="62" t="str">
        <f t="shared" si="115"/>
        <v xml:space="preserve"> </v>
      </c>
      <c r="N148" s="62" t="str">
        <f t="shared" si="119"/>
        <v xml:space="preserve"> </v>
      </c>
      <c r="O148" s="62" t="str">
        <f t="shared" si="122"/>
        <v xml:space="preserve"> </v>
      </c>
      <c r="P148" s="62" t="str">
        <f t="shared" si="125"/>
        <v xml:space="preserve"> </v>
      </c>
      <c r="Q148" s="65" t="str">
        <f t="shared" ref="Q148:Q198" si="128">+IFERROR(F143*$Q$12," ")</f>
        <v xml:space="preserve"> </v>
      </c>
      <c r="R148" s="65" t="str">
        <f t="shared" si="81"/>
        <v xml:space="preserve"> </v>
      </c>
      <c r="S148" s="62" t="str">
        <f t="shared" si="83"/>
        <v xml:space="preserve"> </v>
      </c>
      <c r="T148" s="62" t="str">
        <f t="shared" si="85"/>
        <v xml:space="preserve"> </v>
      </c>
      <c r="U148" s="65" t="str">
        <f t="shared" si="87"/>
        <v xml:space="preserve"> </v>
      </c>
      <c r="V148" s="65" t="str">
        <f t="shared" si="89"/>
        <v xml:space="preserve"> </v>
      </c>
      <c r="W148" s="62" t="str">
        <f t="shared" si="91"/>
        <v xml:space="preserve"> </v>
      </c>
      <c r="X148" s="62" t="str">
        <f t="shared" si="93"/>
        <v xml:space="preserve"> </v>
      </c>
      <c r="Y148" s="65" t="str">
        <f t="shared" si="95"/>
        <v xml:space="preserve"> </v>
      </c>
      <c r="Z148" s="65" t="str">
        <f t="shared" si="97"/>
        <v xml:space="preserve"> </v>
      </c>
      <c r="AA148" s="69" t="str">
        <f t="shared" si="99"/>
        <v xml:space="preserve"> </v>
      </c>
      <c r="AB148" s="39">
        <f t="shared" si="107"/>
        <v>0</v>
      </c>
      <c r="AD148" s="67" t="str">
        <f t="shared" si="108"/>
        <v xml:space="preserve"> </v>
      </c>
      <c r="AE148" s="68" t="str">
        <f t="shared" si="116"/>
        <v xml:space="preserve"> </v>
      </c>
      <c r="AF148" s="68" t="str">
        <f t="shared" si="120"/>
        <v xml:space="preserve"> </v>
      </c>
      <c r="AG148" s="68" t="str">
        <f t="shared" si="123"/>
        <v xml:space="preserve"> </v>
      </c>
      <c r="AH148" s="68" t="str">
        <f t="shared" si="126"/>
        <v xml:space="preserve"> </v>
      </c>
      <c r="AI148" s="67" t="str">
        <f t="shared" ref="AI148:AI198" si="129">+IFERROR(G143*$AI$12," ")</f>
        <v xml:space="preserve"> </v>
      </c>
      <c r="AJ148" s="67" t="str">
        <f t="shared" si="82"/>
        <v xml:space="preserve"> </v>
      </c>
      <c r="AK148" s="68" t="str">
        <f t="shared" si="84"/>
        <v xml:space="preserve"> </v>
      </c>
      <c r="AL148" s="68" t="str">
        <f t="shared" si="86"/>
        <v xml:space="preserve"> </v>
      </c>
      <c r="AM148" s="67" t="str">
        <f t="shared" si="88"/>
        <v xml:space="preserve"> </v>
      </c>
      <c r="AN148" s="67" t="str">
        <f t="shared" si="90"/>
        <v xml:space="preserve"> </v>
      </c>
      <c r="AO148" s="68" t="str">
        <f t="shared" si="92"/>
        <v xml:space="preserve"> </v>
      </c>
      <c r="AP148" s="68" t="str">
        <f t="shared" si="94"/>
        <v xml:space="preserve"> </v>
      </c>
      <c r="AQ148" s="67" t="str">
        <f t="shared" si="96"/>
        <v xml:space="preserve"> </v>
      </c>
      <c r="AR148" s="67" t="str">
        <f t="shared" si="98"/>
        <v xml:space="preserve"> </v>
      </c>
      <c r="AS148" s="62" t="str">
        <f t="shared" si="100"/>
        <v xml:space="preserve"> </v>
      </c>
      <c r="AT148" s="61">
        <f t="shared" si="109"/>
        <v>0</v>
      </c>
      <c r="AU148" s="39">
        <f t="shared" si="117"/>
        <v>-2500000000.0000005</v>
      </c>
      <c r="AW148" s="3">
        <f t="shared" si="118"/>
        <v>0</v>
      </c>
      <c r="AX148" s="63">
        <f t="shared" si="110"/>
        <v>7500</v>
      </c>
      <c r="AY148" s="63">
        <f t="shared" si="121"/>
        <v>7500</v>
      </c>
      <c r="AZ148" s="63">
        <f t="shared" si="124"/>
        <v>7500</v>
      </c>
      <c r="BA148" s="63">
        <f t="shared" si="127"/>
        <v>7500</v>
      </c>
      <c r="BB148" s="63">
        <f t="shared" ref="BB148:BB211" si="130">+$BB$13*$AV$15</f>
        <v>7500</v>
      </c>
      <c r="BC148" s="64">
        <f t="shared" si="111"/>
        <v>37500</v>
      </c>
    </row>
    <row r="149" spans="2:55" x14ac:dyDescent="0.25">
      <c r="B149" s="36" t="s">
        <v>31</v>
      </c>
      <c r="C149" s="52">
        <f t="shared" si="112"/>
        <v>49429</v>
      </c>
      <c r="D149" s="36">
        <f t="shared" si="113"/>
        <v>136</v>
      </c>
      <c r="E149" s="53">
        <f t="shared" si="101"/>
        <v>2140187.0447116783</v>
      </c>
      <c r="F149" s="53" t="str">
        <f t="shared" si="104"/>
        <v xml:space="preserve"> </v>
      </c>
      <c r="G149" s="53" t="str">
        <f t="shared" si="102"/>
        <v xml:space="preserve"> </v>
      </c>
      <c r="H149" s="54">
        <f t="shared" si="105"/>
        <v>0</v>
      </c>
      <c r="I149" s="55" t="str">
        <f t="shared" si="114"/>
        <v xml:space="preserve"> </v>
      </c>
      <c r="K149" s="56" t="str">
        <f t="shared" si="103"/>
        <v>year 12</v>
      </c>
      <c r="L149" s="65" t="str">
        <f t="shared" si="106"/>
        <v xml:space="preserve"> </v>
      </c>
      <c r="M149" s="65" t="str">
        <f t="shared" si="115"/>
        <v xml:space="preserve"> </v>
      </c>
      <c r="N149" s="62" t="str">
        <f t="shared" si="119"/>
        <v xml:space="preserve"> </v>
      </c>
      <c r="O149" s="62" t="str">
        <f t="shared" si="122"/>
        <v xml:space="preserve"> </v>
      </c>
      <c r="P149" s="62" t="str">
        <f t="shared" si="125"/>
        <v xml:space="preserve"> </v>
      </c>
      <c r="Q149" s="62" t="str">
        <f t="shared" si="128"/>
        <v xml:space="preserve"> </v>
      </c>
      <c r="R149" s="65" t="str">
        <f t="shared" ref="R149:R199" si="131">IFERROR(+F143*$R$12," ")</f>
        <v xml:space="preserve"> </v>
      </c>
      <c r="S149" s="65" t="str">
        <f t="shared" si="83"/>
        <v xml:space="preserve"> </v>
      </c>
      <c r="T149" s="62" t="str">
        <f t="shared" si="85"/>
        <v xml:space="preserve"> </v>
      </c>
      <c r="U149" s="62" t="str">
        <f t="shared" si="87"/>
        <v xml:space="preserve"> </v>
      </c>
      <c r="V149" s="65" t="str">
        <f t="shared" si="89"/>
        <v xml:space="preserve"> </v>
      </c>
      <c r="W149" s="65" t="str">
        <f t="shared" si="91"/>
        <v xml:space="preserve"> </v>
      </c>
      <c r="X149" s="62" t="str">
        <f t="shared" si="93"/>
        <v xml:space="preserve"> </v>
      </c>
      <c r="Y149" s="62" t="str">
        <f t="shared" si="95"/>
        <v xml:space="preserve"> </v>
      </c>
      <c r="Z149" s="65" t="str">
        <f t="shared" si="97"/>
        <v xml:space="preserve"> </v>
      </c>
      <c r="AA149" s="70" t="str">
        <f t="shared" si="99"/>
        <v xml:space="preserve"> </v>
      </c>
      <c r="AB149" s="39">
        <f t="shared" si="107"/>
        <v>0</v>
      </c>
      <c r="AD149" s="67" t="str">
        <f t="shared" si="108"/>
        <v xml:space="preserve"> </v>
      </c>
      <c r="AE149" s="67" t="str">
        <f t="shared" si="116"/>
        <v xml:space="preserve"> </v>
      </c>
      <c r="AF149" s="68" t="str">
        <f t="shared" si="120"/>
        <v xml:space="preserve"> </v>
      </c>
      <c r="AG149" s="68" t="str">
        <f t="shared" si="123"/>
        <v xml:space="preserve"> </v>
      </c>
      <c r="AH149" s="68" t="str">
        <f t="shared" si="126"/>
        <v xml:space="preserve"> </v>
      </c>
      <c r="AI149" s="68" t="str">
        <f t="shared" si="129"/>
        <v xml:space="preserve"> </v>
      </c>
      <c r="AJ149" s="67" t="str">
        <f t="shared" ref="AJ149:AJ199" si="132">+IFERROR(G143*$AJ$12," ")</f>
        <v xml:space="preserve"> </v>
      </c>
      <c r="AK149" s="67" t="str">
        <f t="shared" si="84"/>
        <v xml:space="preserve"> </v>
      </c>
      <c r="AL149" s="68" t="str">
        <f t="shared" si="86"/>
        <v xml:space="preserve"> </v>
      </c>
      <c r="AM149" s="68" t="str">
        <f t="shared" si="88"/>
        <v xml:space="preserve"> </v>
      </c>
      <c r="AN149" s="67" t="str">
        <f t="shared" si="90"/>
        <v xml:space="preserve"> </v>
      </c>
      <c r="AO149" s="67" t="str">
        <f t="shared" si="92"/>
        <v xml:space="preserve"> </v>
      </c>
      <c r="AP149" s="68" t="str">
        <f t="shared" si="94"/>
        <v xml:space="preserve"> </v>
      </c>
      <c r="AQ149" s="68" t="str">
        <f t="shared" si="96"/>
        <v xml:space="preserve"> </v>
      </c>
      <c r="AR149" s="67" t="str">
        <f t="shared" si="98"/>
        <v xml:space="preserve"> </v>
      </c>
      <c r="AS149" s="65" t="str">
        <f t="shared" si="100"/>
        <v xml:space="preserve"> </v>
      </c>
      <c r="AT149" s="61">
        <f t="shared" si="109"/>
        <v>0</v>
      </c>
      <c r="AU149" s="39">
        <f t="shared" si="117"/>
        <v>-2500000000.0000005</v>
      </c>
      <c r="AW149" s="3">
        <f t="shared" si="118"/>
        <v>0</v>
      </c>
      <c r="AX149" s="63">
        <f t="shared" si="110"/>
        <v>7500</v>
      </c>
      <c r="AY149" s="63">
        <f t="shared" si="121"/>
        <v>7500</v>
      </c>
      <c r="AZ149" s="63">
        <f t="shared" si="124"/>
        <v>7500</v>
      </c>
      <c r="BA149" s="63">
        <f t="shared" si="127"/>
        <v>7500</v>
      </c>
      <c r="BB149" s="63">
        <f t="shared" si="130"/>
        <v>7500</v>
      </c>
      <c r="BC149" s="64">
        <f t="shared" si="111"/>
        <v>37500</v>
      </c>
    </row>
    <row r="150" spans="2:55" x14ac:dyDescent="0.25">
      <c r="B150" s="36" t="s">
        <v>31</v>
      </c>
      <c r="C150" s="52">
        <f t="shared" si="112"/>
        <v>49460</v>
      </c>
      <c r="D150" s="36">
        <f t="shared" si="113"/>
        <v>137</v>
      </c>
      <c r="E150" s="53">
        <f t="shared" si="101"/>
        <v>2140187.0447116783</v>
      </c>
      <c r="F150" s="53" t="str">
        <f t="shared" si="104"/>
        <v xml:space="preserve"> </v>
      </c>
      <c r="G150" s="53" t="str">
        <f t="shared" si="102"/>
        <v xml:space="preserve"> </v>
      </c>
      <c r="H150" s="54">
        <f t="shared" si="105"/>
        <v>0</v>
      </c>
      <c r="I150" s="55" t="str">
        <f t="shared" si="114"/>
        <v xml:space="preserve"> </v>
      </c>
      <c r="K150" s="56" t="str">
        <f t="shared" si="103"/>
        <v>year 12</v>
      </c>
      <c r="L150" s="62" t="str">
        <f t="shared" si="106"/>
        <v xml:space="preserve"> </v>
      </c>
      <c r="M150" s="65" t="str">
        <f t="shared" si="115"/>
        <v xml:space="preserve"> </v>
      </c>
      <c r="N150" s="65" t="str">
        <f t="shared" si="119"/>
        <v xml:space="preserve"> </v>
      </c>
      <c r="O150" s="62" t="str">
        <f t="shared" si="122"/>
        <v xml:space="preserve"> </v>
      </c>
      <c r="P150" s="62" t="str">
        <f t="shared" si="125"/>
        <v xml:space="preserve"> </v>
      </c>
      <c r="Q150" s="62" t="str">
        <f t="shared" si="128"/>
        <v xml:space="preserve"> </v>
      </c>
      <c r="R150" s="62" t="str">
        <f t="shared" si="131"/>
        <v xml:space="preserve"> </v>
      </c>
      <c r="S150" s="65" t="str">
        <f t="shared" ref="S150:S200" si="133">+IFERROR(F143*$S$12," ")</f>
        <v xml:space="preserve"> </v>
      </c>
      <c r="T150" s="65" t="str">
        <f t="shared" si="85"/>
        <v xml:space="preserve"> </v>
      </c>
      <c r="U150" s="62" t="str">
        <f t="shared" si="87"/>
        <v xml:space="preserve"> </v>
      </c>
      <c r="V150" s="62" t="str">
        <f t="shared" si="89"/>
        <v xml:space="preserve"> </v>
      </c>
      <c r="W150" s="65" t="str">
        <f t="shared" si="91"/>
        <v xml:space="preserve"> </v>
      </c>
      <c r="X150" s="65" t="str">
        <f t="shared" si="93"/>
        <v xml:space="preserve"> </v>
      </c>
      <c r="Y150" s="62" t="str">
        <f t="shared" si="95"/>
        <v xml:space="preserve"> </v>
      </c>
      <c r="Z150" s="62" t="str">
        <f t="shared" si="97"/>
        <v xml:space="preserve"> </v>
      </c>
      <c r="AA150" s="70" t="str">
        <f t="shared" si="99"/>
        <v xml:space="preserve"> </v>
      </c>
      <c r="AB150" s="39">
        <f t="shared" si="107"/>
        <v>0</v>
      </c>
      <c r="AD150" s="68" t="str">
        <f t="shared" si="108"/>
        <v xml:space="preserve"> </v>
      </c>
      <c r="AE150" s="67" t="str">
        <f t="shared" si="116"/>
        <v xml:space="preserve"> </v>
      </c>
      <c r="AF150" s="67" t="str">
        <f t="shared" si="120"/>
        <v xml:space="preserve"> </v>
      </c>
      <c r="AG150" s="68" t="str">
        <f t="shared" si="123"/>
        <v xml:space="preserve"> </v>
      </c>
      <c r="AH150" s="68" t="str">
        <f t="shared" si="126"/>
        <v xml:space="preserve"> </v>
      </c>
      <c r="AI150" s="68" t="str">
        <f t="shared" si="129"/>
        <v xml:space="preserve"> </v>
      </c>
      <c r="AJ150" s="68" t="str">
        <f t="shared" si="132"/>
        <v xml:space="preserve"> </v>
      </c>
      <c r="AK150" s="67" t="str">
        <f t="shared" ref="AK150:AK200" si="134">+IFERROR(G143*$AK$12," ")</f>
        <v xml:space="preserve"> </v>
      </c>
      <c r="AL150" s="67" t="str">
        <f t="shared" si="86"/>
        <v xml:space="preserve"> </v>
      </c>
      <c r="AM150" s="68" t="str">
        <f t="shared" si="88"/>
        <v xml:space="preserve"> </v>
      </c>
      <c r="AN150" s="68" t="str">
        <f t="shared" si="90"/>
        <v xml:space="preserve"> </v>
      </c>
      <c r="AO150" s="67" t="str">
        <f t="shared" si="92"/>
        <v xml:space="preserve"> </v>
      </c>
      <c r="AP150" s="67" t="str">
        <f t="shared" si="94"/>
        <v xml:space="preserve"> </v>
      </c>
      <c r="AQ150" s="68" t="str">
        <f t="shared" si="96"/>
        <v xml:space="preserve"> </v>
      </c>
      <c r="AR150" s="68" t="str">
        <f t="shared" si="98"/>
        <v xml:space="preserve"> </v>
      </c>
      <c r="AS150" s="65" t="str">
        <f t="shared" si="100"/>
        <v xml:space="preserve"> </v>
      </c>
      <c r="AT150" s="61">
        <f t="shared" si="109"/>
        <v>0</v>
      </c>
      <c r="AU150" s="39">
        <f t="shared" si="117"/>
        <v>-2500000000.0000005</v>
      </c>
      <c r="AW150" s="3">
        <f t="shared" si="118"/>
        <v>0</v>
      </c>
      <c r="AX150" s="63">
        <f t="shared" si="110"/>
        <v>7500</v>
      </c>
      <c r="AY150" s="63">
        <f t="shared" si="121"/>
        <v>7500</v>
      </c>
      <c r="AZ150" s="63">
        <f t="shared" si="124"/>
        <v>7500</v>
      </c>
      <c r="BA150" s="63">
        <f t="shared" si="127"/>
        <v>7500</v>
      </c>
      <c r="BB150" s="63">
        <f t="shared" si="130"/>
        <v>7500</v>
      </c>
      <c r="BC150" s="64">
        <f t="shared" si="111"/>
        <v>37500</v>
      </c>
    </row>
    <row r="151" spans="2:55" x14ac:dyDescent="0.25">
      <c r="B151" s="36" t="s">
        <v>31</v>
      </c>
      <c r="C151" s="52">
        <f t="shared" si="112"/>
        <v>49490</v>
      </c>
      <c r="D151" s="36">
        <f t="shared" si="113"/>
        <v>138</v>
      </c>
      <c r="E151" s="53">
        <f t="shared" si="101"/>
        <v>2140187.0447116783</v>
      </c>
      <c r="F151" s="53" t="str">
        <f t="shared" si="104"/>
        <v xml:space="preserve"> </v>
      </c>
      <c r="G151" s="53" t="str">
        <f t="shared" si="102"/>
        <v xml:space="preserve"> </v>
      </c>
      <c r="H151" s="54">
        <f t="shared" si="105"/>
        <v>0</v>
      </c>
      <c r="I151" s="55" t="str">
        <f t="shared" si="114"/>
        <v xml:space="preserve"> </v>
      </c>
      <c r="K151" s="56" t="str">
        <f t="shared" si="103"/>
        <v>year 12</v>
      </c>
      <c r="L151" s="62" t="str">
        <f t="shared" si="106"/>
        <v xml:space="preserve"> </v>
      </c>
      <c r="M151" s="62" t="str">
        <f t="shared" si="115"/>
        <v xml:space="preserve"> </v>
      </c>
      <c r="N151" s="65" t="str">
        <f t="shared" si="119"/>
        <v xml:space="preserve"> </v>
      </c>
      <c r="O151" s="65" t="str">
        <f t="shared" si="122"/>
        <v xml:space="preserve"> </v>
      </c>
      <c r="P151" s="62" t="str">
        <f t="shared" si="125"/>
        <v xml:space="preserve"> </v>
      </c>
      <c r="Q151" s="62" t="str">
        <f t="shared" si="128"/>
        <v xml:space="preserve"> </v>
      </c>
      <c r="R151" s="62" t="str">
        <f t="shared" si="131"/>
        <v xml:space="preserve"> </v>
      </c>
      <c r="S151" s="62" t="str">
        <f t="shared" si="133"/>
        <v xml:space="preserve"> </v>
      </c>
      <c r="T151" s="65" t="str">
        <f t="shared" ref="T151:T201" si="135">+IFERROR(F143*$T$12," ")</f>
        <v xml:space="preserve"> </v>
      </c>
      <c r="U151" s="65" t="str">
        <f t="shared" si="87"/>
        <v xml:space="preserve"> </v>
      </c>
      <c r="V151" s="62" t="str">
        <f t="shared" si="89"/>
        <v xml:space="preserve"> </v>
      </c>
      <c r="W151" s="62" t="str">
        <f t="shared" si="91"/>
        <v xml:space="preserve"> </v>
      </c>
      <c r="X151" s="65" t="str">
        <f t="shared" si="93"/>
        <v xml:space="preserve"> </v>
      </c>
      <c r="Y151" s="65" t="str">
        <f t="shared" si="95"/>
        <v xml:space="preserve"> </v>
      </c>
      <c r="Z151" s="62" t="str">
        <f t="shared" si="97"/>
        <v xml:space="preserve"> </v>
      </c>
      <c r="AA151" s="69" t="str">
        <f t="shared" si="99"/>
        <v xml:space="preserve"> </v>
      </c>
      <c r="AB151" s="39">
        <f t="shared" si="107"/>
        <v>0</v>
      </c>
      <c r="AD151" s="68" t="str">
        <f t="shared" si="108"/>
        <v xml:space="preserve"> </v>
      </c>
      <c r="AE151" s="68" t="str">
        <f t="shared" si="116"/>
        <v xml:space="preserve"> </v>
      </c>
      <c r="AF151" s="67" t="str">
        <f t="shared" si="120"/>
        <v xml:space="preserve"> </v>
      </c>
      <c r="AG151" s="67" t="str">
        <f t="shared" si="123"/>
        <v xml:space="preserve"> </v>
      </c>
      <c r="AH151" s="68" t="str">
        <f t="shared" si="126"/>
        <v xml:space="preserve"> </v>
      </c>
      <c r="AI151" s="68" t="str">
        <f t="shared" si="129"/>
        <v xml:space="preserve"> </v>
      </c>
      <c r="AJ151" s="68" t="str">
        <f t="shared" si="132"/>
        <v xml:space="preserve"> </v>
      </c>
      <c r="AK151" s="68" t="str">
        <f t="shared" si="134"/>
        <v xml:space="preserve"> </v>
      </c>
      <c r="AL151" s="67" t="str">
        <f t="shared" ref="AL151:AL201" si="136">+IFERROR(G143*$AL$12," ")</f>
        <v xml:space="preserve"> </v>
      </c>
      <c r="AM151" s="67" t="str">
        <f t="shared" si="88"/>
        <v xml:space="preserve"> </v>
      </c>
      <c r="AN151" s="68" t="str">
        <f t="shared" si="90"/>
        <v xml:space="preserve"> </v>
      </c>
      <c r="AO151" s="68" t="str">
        <f t="shared" si="92"/>
        <v xml:space="preserve"> </v>
      </c>
      <c r="AP151" s="67" t="str">
        <f t="shared" si="94"/>
        <v xml:space="preserve"> </v>
      </c>
      <c r="AQ151" s="67" t="str">
        <f t="shared" si="96"/>
        <v xml:space="preserve"> </v>
      </c>
      <c r="AR151" s="68" t="str">
        <f t="shared" si="98"/>
        <v xml:space="preserve"> </v>
      </c>
      <c r="AS151" s="62" t="str">
        <f t="shared" si="100"/>
        <v xml:space="preserve"> </v>
      </c>
      <c r="AT151" s="61">
        <f t="shared" si="109"/>
        <v>0</v>
      </c>
      <c r="AU151" s="39">
        <f t="shared" si="117"/>
        <v>-2500000000.0000005</v>
      </c>
      <c r="AW151" s="3">
        <f t="shared" si="118"/>
        <v>0</v>
      </c>
      <c r="AX151" s="63">
        <f t="shared" si="110"/>
        <v>7500</v>
      </c>
      <c r="AY151" s="63">
        <f t="shared" si="121"/>
        <v>7500</v>
      </c>
      <c r="AZ151" s="63">
        <f t="shared" si="124"/>
        <v>7500</v>
      </c>
      <c r="BA151" s="63">
        <f t="shared" si="127"/>
        <v>7500</v>
      </c>
      <c r="BB151" s="63">
        <f t="shared" si="130"/>
        <v>7500</v>
      </c>
      <c r="BC151" s="64">
        <f t="shared" si="111"/>
        <v>37500</v>
      </c>
    </row>
    <row r="152" spans="2:55" x14ac:dyDescent="0.25">
      <c r="B152" s="36" t="s">
        <v>31</v>
      </c>
      <c r="C152" s="52">
        <f t="shared" si="112"/>
        <v>49521</v>
      </c>
      <c r="D152" s="36">
        <f t="shared" si="113"/>
        <v>139</v>
      </c>
      <c r="E152" s="53">
        <f t="shared" si="101"/>
        <v>2140187.0447116783</v>
      </c>
      <c r="F152" s="53" t="str">
        <f t="shared" si="104"/>
        <v xml:space="preserve"> </v>
      </c>
      <c r="G152" s="53" t="str">
        <f t="shared" si="102"/>
        <v xml:space="preserve"> </v>
      </c>
      <c r="H152" s="54">
        <f t="shared" si="105"/>
        <v>0</v>
      </c>
      <c r="I152" s="55" t="str">
        <f t="shared" si="114"/>
        <v xml:space="preserve"> </v>
      </c>
      <c r="K152" s="56" t="str">
        <f t="shared" si="103"/>
        <v>year 12</v>
      </c>
      <c r="L152" s="65" t="str">
        <f t="shared" si="106"/>
        <v xml:space="preserve"> </v>
      </c>
      <c r="M152" s="62" t="str">
        <f t="shared" si="115"/>
        <v xml:space="preserve"> </v>
      </c>
      <c r="N152" s="62" t="str">
        <f t="shared" si="119"/>
        <v xml:space="preserve"> </v>
      </c>
      <c r="O152" s="65" t="str">
        <f t="shared" si="122"/>
        <v xml:space="preserve"> </v>
      </c>
      <c r="P152" s="65" t="str">
        <f t="shared" si="125"/>
        <v xml:space="preserve"> </v>
      </c>
      <c r="Q152" s="62" t="str">
        <f t="shared" si="128"/>
        <v xml:space="preserve"> </v>
      </c>
      <c r="R152" s="62" t="str">
        <f t="shared" si="131"/>
        <v xml:space="preserve"> </v>
      </c>
      <c r="S152" s="62" t="str">
        <f t="shared" si="133"/>
        <v xml:space="preserve"> </v>
      </c>
      <c r="T152" s="62" t="str">
        <f t="shared" si="135"/>
        <v xml:space="preserve"> </v>
      </c>
      <c r="U152" s="65" t="str">
        <f t="shared" ref="U152:U202" si="137">+IFERROR(F143*$U$12," ")</f>
        <v xml:space="preserve"> </v>
      </c>
      <c r="V152" s="65" t="str">
        <f t="shared" si="89"/>
        <v xml:space="preserve"> </v>
      </c>
      <c r="W152" s="62" t="str">
        <f t="shared" si="91"/>
        <v xml:space="preserve"> </v>
      </c>
      <c r="X152" s="62" t="str">
        <f t="shared" si="93"/>
        <v xml:space="preserve"> </v>
      </c>
      <c r="Y152" s="65" t="str">
        <f t="shared" si="95"/>
        <v xml:space="preserve"> </v>
      </c>
      <c r="Z152" s="65" t="str">
        <f t="shared" si="97"/>
        <v xml:space="preserve"> </v>
      </c>
      <c r="AA152" s="69" t="str">
        <f t="shared" si="99"/>
        <v xml:space="preserve"> </v>
      </c>
      <c r="AB152" s="39">
        <f t="shared" si="107"/>
        <v>0</v>
      </c>
      <c r="AD152" s="67" t="str">
        <f t="shared" si="108"/>
        <v xml:space="preserve"> </v>
      </c>
      <c r="AE152" s="68" t="str">
        <f t="shared" si="116"/>
        <v xml:space="preserve"> </v>
      </c>
      <c r="AF152" s="68" t="str">
        <f t="shared" si="120"/>
        <v xml:space="preserve"> </v>
      </c>
      <c r="AG152" s="67" t="str">
        <f t="shared" si="123"/>
        <v xml:space="preserve"> </v>
      </c>
      <c r="AH152" s="67" t="str">
        <f t="shared" si="126"/>
        <v xml:space="preserve"> </v>
      </c>
      <c r="AI152" s="68" t="str">
        <f t="shared" si="129"/>
        <v xml:space="preserve"> </v>
      </c>
      <c r="AJ152" s="68" t="str">
        <f t="shared" si="132"/>
        <v xml:space="preserve"> </v>
      </c>
      <c r="AK152" s="68" t="str">
        <f t="shared" si="134"/>
        <v xml:space="preserve"> </v>
      </c>
      <c r="AL152" s="68" t="str">
        <f t="shared" si="136"/>
        <v xml:space="preserve"> </v>
      </c>
      <c r="AM152" s="67" t="str">
        <f t="shared" ref="AM152:AM202" si="138">+IFERROR(G143*$AM$12," ")</f>
        <v xml:space="preserve"> </v>
      </c>
      <c r="AN152" s="67" t="str">
        <f t="shared" si="90"/>
        <v xml:space="preserve"> </v>
      </c>
      <c r="AO152" s="68" t="str">
        <f t="shared" si="92"/>
        <v xml:space="preserve"> </v>
      </c>
      <c r="AP152" s="68" t="str">
        <f t="shared" si="94"/>
        <v xml:space="preserve"> </v>
      </c>
      <c r="AQ152" s="67" t="str">
        <f t="shared" si="96"/>
        <v xml:space="preserve"> </v>
      </c>
      <c r="AR152" s="67" t="str">
        <f t="shared" si="98"/>
        <v xml:space="preserve"> </v>
      </c>
      <c r="AS152" s="62" t="str">
        <f t="shared" si="100"/>
        <v xml:space="preserve"> </v>
      </c>
      <c r="AT152" s="61">
        <f t="shared" si="109"/>
        <v>0</v>
      </c>
      <c r="AU152" s="39">
        <f t="shared" si="117"/>
        <v>-2500000000.0000005</v>
      </c>
      <c r="AW152" s="3">
        <f t="shared" si="118"/>
        <v>0</v>
      </c>
      <c r="AX152" s="63">
        <f t="shared" si="110"/>
        <v>7500</v>
      </c>
      <c r="AY152" s="63">
        <f t="shared" si="121"/>
        <v>7500</v>
      </c>
      <c r="AZ152" s="63">
        <f t="shared" si="124"/>
        <v>7500</v>
      </c>
      <c r="BA152" s="63">
        <f t="shared" si="127"/>
        <v>7500</v>
      </c>
      <c r="BB152" s="63">
        <f t="shared" si="130"/>
        <v>7500</v>
      </c>
      <c r="BC152" s="64">
        <f t="shared" si="111"/>
        <v>37500</v>
      </c>
    </row>
    <row r="153" spans="2:55" x14ac:dyDescent="0.25">
      <c r="B153" s="36" t="s">
        <v>31</v>
      </c>
      <c r="C153" s="52">
        <f t="shared" si="112"/>
        <v>49552</v>
      </c>
      <c r="D153" s="36">
        <f t="shared" si="113"/>
        <v>140</v>
      </c>
      <c r="E153" s="53">
        <f t="shared" si="101"/>
        <v>2140187.0447116783</v>
      </c>
      <c r="F153" s="53" t="str">
        <f t="shared" si="104"/>
        <v xml:space="preserve"> </v>
      </c>
      <c r="G153" s="53" t="str">
        <f t="shared" si="102"/>
        <v xml:space="preserve"> </v>
      </c>
      <c r="H153" s="54">
        <f t="shared" si="105"/>
        <v>0</v>
      </c>
      <c r="I153" s="55" t="str">
        <f t="shared" si="114"/>
        <v xml:space="preserve"> </v>
      </c>
      <c r="K153" s="56" t="str">
        <f t="shared" si="103"/>
        <v>year 12</v>
      </c>
      <c r="L153" s="65" t="str">
        <f t="shared" si="106"/>
        <v xml:space="preserve"> </v>
      </c>
      <c r="M153" s="65" t="str">
        <f t="shared" si="115"/>
        <v xml:space="preserve"> </v>
      </c>
      <c r="N153" s="62" t="str">
        <f t="shared" si="119"/>
        <v xml:space="preserve"> </v>
      </c>
      <c r="O153" s="62" t="str">
        <f t="shared" si="122"/>
        <v xml:space="preserve"> </v>
      </c>
      <c r="P153" s="65" t="str">
        <f t="shared" si="125"/>
        <v xml:space="preserve"> </v>
      </c>
      <c r="Q153" s="65" t="str">
        <f t="shared" si="128"/>
        <v xml:space="preserve"> </v>
      </c>
      <c r="R153" s="62" t="str">
        <f t="shared" si="131"/>
        <v xml:space="preserve"> </v>
      </c>
      <c r="S153" s="62" t="str">
        <f t="shared" si="133"/>
        <v xml:space="preserve"> </v>
      </c>
      <c r="T153" s="62" t="str">
        <f t="shared" si="135"/>
        <v xml:space="preserve"> </v>
      </c>
      <c r="U153" s="62" t="str">
        <f t="shared" si="137"/>
        <v xml:space="preserve"> </v>
      </c>
      <c r="V153" s="65" t="str">
        <f t="shared" ref="V153:V203" si="139">+IFERROR(F143*$V$12," ")</f>
        <v xml:space="preserve"> </v>
      </c>
      <c r="W153" s="65" t="str">
        <f t="shared" si="91"/>
        <v xml:space="preserve"> </v>
      </c>
      <c r="X153" s="62" t="str">
        <f t="shared" si="93"/>
        <v xml:space="preserve"> </v>
      </c>
      <c r="Y153" s="62" t="str">
        <f t="shared" si="95"/>
        <v xml:space="preserve"> </v>
      </c>
      <c r="Z153" s="65" t="str">
        <f t="shared" si="97"/>
        <v xml:space="preserve"> </v>
      </c>
      <c r="AA153" s="70" t="str">
        <f t="shared" si="99"/>
        <v xml:space="preserve"> </v>
      </c>
      <c r="AB153" s="39">
        <f t="shared" si="107"/>
        <v>0</v>
      </c>
      <c r="AD153" s="67" t="str">
        <f t="shared" si="108"/>
        <v xml:space="preserve"> </v>
      </c>
      <c r="AE153" s="67" t="str">
        <f t="shared" si="116"/>
        <v xml:space="preserve"> </v>
      </c>
      <c r="AF153" s="68" t="str">
        <f t="shared" si="120"/>
        <v xml:space="preserve"> </v>
      </c>
      <c r="AG153" s="68" t="str">
        <f t="shared" si="123"/>
        <v xml:space="preserve"> </v>
      </c>
      <c r="AH153" s="67" t="str">
        <f t="shared" si="126"/>
        <v xml:space="preserve"> </v>
      </c>
      <c r="AI153" s="67" t="str">
        <f t="shared" si="129"/>
        <v xml:space="preserve"> </v>
      </c>
      <c r="AJ153" s="68" t="str">
        <f t="shared" si="132"/>
        <v xml:space="preserve"> </v>
      </c>
      <c r="AK153" s="68" t="str">
        <f t="shared" si="134"/>
        <v xml:space="preserve"> </v>
      </c>
      <c r="AL153" s="68" t="str">
        <f t="shared" si="136"/>
        <v xml:space="preserve"> </v>
      </c>
      <c r="AM153" s="68" t="str">
        <f t="shared" si="138"/>
        <v xml:space="preserve"> </v>
      </c>
      <c r="AN153" s="67" t="str">
        <f t="shared" ref="AN153:AN203" si="140">+IFERROR(G143*$AN$12," ")</f>
        <v xml:space="preserve"> </v>
      </c>
      <c r="AO153" s="67" t="str">
        <f t="shared" si="92"/>
        <v xml:space="preserve"> </v>
      </c>
      <c r="AP153" s="68" t="str">
        <f t="shared" si="94"/>
        <v xml:space="preserve"> </v>
      </c>
      <c r="AQ153" s="68" t="str">
        <f t="shared" si="96"/>
        <v xml:space="preserve"> </v>
      </c>
      <c r="AR153" s="67" t="str">
        <f t="shared" si="98"/>
        <v xml:space="preserve"> </v>
      </c>
      <c r="AS153" s="65" t="str">
        <f t="shared" si="100"/>
        <v xml:space="preserve"> </v>
      </c>
      <c r="AT153" s="61">
        <f t="shared" si="109"/>
        <v>0</v>
      </c>
      <c r="AU153" s="39">
        <f t="shared" si="117"/>
        <v>-2500000000.0000005</v>
      </c>
      <c r="AW153" s="3">
        <f t="shared" si="118"/>
        <v>0</v>
      </c>
      <c r="AX153" s="63">
        <f t="shared" si="110"/>
        <v>7500</v>
      </c>
      <c r="AY153" s="63">
        <f t="shared" si="121"/>
        <v>7500</v>
      </c>
      <c r="AZ153" s="63">
        <f t="shared" si="124"/>
        <v>7500</v>
      </c>
      <c r="BA153" s="63">
        <f t="shared" si="127"/>
        <v>7500</v>
      </c>
      <c r="BB153" s="63">
        <f t="shared" si="130"/>
        <v>7500</v>
      </c>
      <c r="BC153" s="64">
        <f t="shared" si="111"/>
        <v>37500</v>
      </c>
    </row>
    <row r="154" spans="2:55" x14ac:dyDescent="0.25">
      <c r="B154" s="36" t="s">
        <v>31</v>
      </c>
      <c r="C154" s="52">
        <f t="shared" si="112"/>
        <v>49582</v>
      </c>
      <c r="D154" s="36">
        <f t="shared" si="113"/>
        <v>141</v>
      </c>
      <c r="E154" s="53">
        <f t="shared" si="101"/>
        <v>2140187.0447116783</v>
      </c>
      <c r="F154" s="53" t="str">
        <f t="shared" si="104"/>
        <v xml:space="preserve"> </v>
      </c>
      <c r="G154" s="53" t="str">
        <f t="shared" si="102"/>
        <v xml:space="preserve"> </v>
      </c>
      <c r="H154" s="54">
        <f t="shared" si="105"/>
        <v>0</v>
      </c>
      <c r="I154" s="55" t="str">
        <f t="shared" si="114"/>
        <v xml:space="preserve"> </v>
      </c>
      <c r="K154" s="56" t="str">
        <f t="shared" si="103"/>
        <v>year 12</v>
      </c>
      <c r="L154" s="62" t="str">
        <f t="shared" si="106"/>
        <v xml:space="preserve"> </v>
      </c>
      <c r="M154" s="65" t="str">
        <f t="shared" si="115"/>
        <v xml:space="preserve"> </v>
      </c>
      <c r="N154" s="65" t="str">
        <f t="shared" si="119"/>
        <v xml:space="preserve"> </v>
      </c>
      <c r="O154" s="62" t="str">
        <f t="shared" si="122"/>
        <v xml:space="preserve"> </v>
      </c>
      <c r="P154" s="62" t="str">
        <f t="shared" si="125"/>
        <v xml:space="preserve"> </v>
      </c>
      <c r="Q154" s="65" t="str">
        <f t="shared" si="128"/>
        <v xml:space="preserve"> </v>
      </c>
      <c r="R154" s="65" t="str">
        <f t="shared" si="131"/>
        <v xml:space="preserve"> </v>
      </c>
      <c r="S154" s="62" t="str">
        <f t="shared" si="133"/>
        <v xml:space="preserve"> </v>
      </c>
      <c r="T154" s="62" t="str">
        <f t="shared" si="135"/>
        <v xml:space="preserve"> </v>
      </c>
      <c r="U154" s="62" t="str">
        <f t="shared" si="137"/>
        <v xml:space="preserve"> </v>
      </c>
      <c r="V154" s="62" t="str">
        <f t="shared" si="139"/>
        <v xml:space="preserve"> </v>
      </c>
      <c r="W154" s="65" t="str">
        <f t="shared" ref="W154:W204" si="141">+IFERROR(F143*$W$12," ")</f>
        <v xml:space="preserve"> </v>
      </c>
      <c r="X154" s="65" t="str">
        <f t="shared" si="93"/>
        <v xml:space="preserve"> </v>
      </c>
      <c r="Y154" s="62" t="str">
        <f t="shared" si="95"/>
        <v xml:space="preserve"> </v>
      </c>
      <c r="Z154" s="62" t="str">
        <f t="shared" si="97"/>
        <v xml:space="preserve"> </v>
      </c>
      <c r="AA154" s="70" t="str">
        <f t="shared" si="99"/>
        <v xml:space="preserve"> </v>
      </c>
      <c r="AB154" s="39">
        <f t="shared" si="107"/>
        <v>0</v>
      </c>
      <c r="AD154" s="68" t="str">
        <f t="shared" si="108"/>
        <v xml:space="preserve"> </v>
      </c>
      <c r="AE154" s="67" t="str">
        <f t="shared" si="116"/>
        <v xml:space="preserve"> </v>
      </c>
      <c r="AF154" s="67" t="str">
        <f t="shared" si="120"/>
        <v xml:space="preserve"> </v>
      </c>
      <c r="AG154" s="68" t="str">
        <f t="shared" si="123"/>
        <v xml:space="preserve"> </v>
      </c>
      <c r="AH154" s="68" t="str">
        <f t="shared" si="126"/>
        <v xml:space="preserve"> </v>
      </c>
      <c r="AI154" s="67" t="str">
        <f t="shared" si="129"/>
        <v xml:space="preserve"> </v>
      </c>
      <c r="AJ154" s="67" t="str">
        <f t="shared" si="132"/>
        <v xml:space="preserve"> </v>
      </c>
      <c r="AK154" s="68" t="str">
        <f t="shared" si="134"/>
        <v xml:space="preserve"> </v>
      </c>
      <c r="AL154" s="68" t="str">
        <f t="shared" si="136"/>
        <v xml:space="preserve"> </v>
      </c>
      <c r="AM154" s="68" t="str">
        <f t="shared" si="138"/>
        <v xml:space="preserve"> </v>
      </c>
      <c r="AN154" s="68" t="str">
        <f t="shared" si="140"/>
        <v xml:space="preserve"> </v>
      </c>
      <c r="AO154" s="67" t="str">
        <f t="shared" ref="AO154:AO204" si="142">+IFERROR(G143*$AO$12," ")</f>
        <v xml:space="preserve"> </v>
      </c>
      <c r="AP154" s="67" t="str">
        <f t="shared" si="94"/>
        <v xml:space="preserve"> </v>
      </c>
      <c r="AQ154" s="68" t="str">
        <f t="shared" si="96"/>
        <v xml:space="preserve"> </v>
      </c>
      <c r="AR154" s="68" t="str">
        <f t="shared" si="98"/>
        <v xml:space="preserve"> </v>
      </c>
      <c r="AS154" s="65" t="str">
        <f t="shared" si="100"/>
        <v xml:space="preserve"> </v>
      </c>
      <c r="AT154" s="61">
        <f t="shared" si="109"/>
        <v>0</v>
      </c>
      <c r="AU154" s="39">
        <f t="shared" si="117"/>
        <v>-2500000000.0000005</v>
      </c>
      <c r="AW154" s="3">
        <f t="shared" si="118"/>
        <v>0</v>
      </c>
      <c r="AX154" s="63">
        <f t="shared" si="110"/>
        <v>7500</v>
      </c>
      <c r="AY154" s="63">
        <f t="shared" si="121"/>
        <v>7500</v>
      </c>
      <c r="AZ154" s="63">
        <f t="shared" si="124"/>
        <v>7500</v>
      </c>
      <c r="BA154" s="63">
        <f t="shared" si="127"/>
        <v>7500</v>
      </c>
      <c r="BB154" s="63">
        <f t="shared" si="130"/>
        <v>7500</v>
      </c>
      <c r="BC154" s="64">
        <f t="shared" si="111"/>
        <v>37500</v>
      </c>
    </row>
    <row r="155" spans="2:55" x14ac:dyDescent="0.25">
      <c r="B155" s="36" t="s">
        <v>31</v>
      </c>
      <c r="C155" s="52">
        <f t="shared" si="112"/>
        <v>49613</v>
      </c>
      <c r="D155" s="36">
        <f t="shared" si="113"/>
        <v>142</v>
      </c>
      <c r="E155" s="53">
        <f t="shared" si="101"/>
        <v>2140187.0447116783</v>
      </c>
      <c r="F155" s="53" t="str">
        <f t="shared" si="104"/>
        <v xml:space="preserve"> </v>
      </c>
      <c r="G155" s="53" t="str">
        <f t="shared" si="102"/>
        <v xml:space="preserve"> </v>
      </c>
      <c r="H155" s="54">
        <f t="shared" si="105"/>
        <v>0</v>
      </c>
      <c r="I155" s="55" t="str">
        <f t="shared" si="114"/>
        <v xml:space="preserve"> </v>
      </c>
      <c r="K155" s="56" t="str">
        <f t="shared" si="103"/>
        <v>year 12</v>
      </c>
      <c r="L155" s="62" t="str">
        <f t="shared" si="106"/>
        <v xml:space="preserve"> </v>
      </c>
      <c r="M155" s="62" t="str">
        <f t="shared" si="115"/>
        <v xml:space="preserve"> </v>
      </c>
      <c r="N155" s="65" t="str">
        <f t="shared" si="119"/>
        <v xml:space="preserve"> </v>
      </c>
      <c r="O155" s="65" t="str">
        <f t="shared" si="122"/>
        <v xml:space="preserve"> </v>
      </c>
      <c r="P155" s="62" t="str">
        <f t="shared" si="125"/>
        <v xml:space="preserve"> </v>
      </c>
      <c r="Q155" s="62" t="str">
        <f t="shared" si="128"/>
        <v xml:space="preserve"> </v>
      </c>
      <c r="R155" s="65" t="str">
        <f t="shared" si="131"/>
        <v xml:space="preserve"> </v>
      </c>
      <c r="S155" s="65" t="str">
        <f t="shared" si="133"/>
        <v xml:space="preserve"> </v>
      </c>
      <c r="T155" s="62" t="str">
        <f t="shared" si="135"/>
        <v xml:space="preserve"> </v>
      </c>
      <c r="U155" s="62" t="str">
        <f t="shared" si="137"/>
        <v xml:space="preserve"> </v>
      </c>
      <c r="V155" s="62" t="str">
        <f t="shared" si="139"/>
        <v xml:space="preserve"> </v>
      </c>
      <c r="W155" s="62" t="str">
        <f t="shared" si="141"/>
        <v xml:space="preserve"> </v>
      </c>
      <c r="X155" s="65" t="str">
        <f t="shared" ref="X155:X205" si="143">+IFERROR(F143*$X$12," ")</f>
        <v xml:space="preserve"> </v>
      </c>
      <c r="Y155" s="65" t="str">
        <f t="shared" si="95"/>
        <v xml:space="preserve"> </v>
      </c>
      <c r="Z155" s="62" t="str">
        <f t="shared" si="97"/>
        <v xml:space="preserve"> </v>
      </c>
      <c r="AA155" s="69" t="str">
        <f t="shared" si="99"/>
        <v xml:space="preserve"> </v>
      </c>
      <c r="AB155" s="39">
        <f t="shared" si="107"/>
        <v>0</v>
      </c>
      <c r="AD155" s="68" t="str">
        <f t="shared" si="108"/>
        <v xml:space="preserve"> </v>
      </c>
      <c r="AE155" s="68" t="str">
        <f t="shared" si="116"/>
        <v xml:space="preserve"> </v>
      </c>
      <c r="AF155" s="67" t="str">
        <f t="shared" si="120"/>
        <v xml:space="preserve"> </v>
      </c>
      <c r="AG155" s="67" t="str">
        <f t="shared" si="123"/>
        <v xml:space="preserve"> </v>
      </c>
      <c r="AH155" s="68" t="str">
        <f t="shared" si="126"/>
        <v xml:space="preserve"> </v>
      </c>
      <c r="AI155" s="68" t="str">
        <f t="shared" si="129"/>
        <v xml:space="preserve"> </v>
      </c>
      <c r="AJ155" s="67" t="str">
        <f t="shared" si="132"/>
        <v xml:space="preserve"> </v>
      </c>
      <c r="AK155" s="67" t="str">
        <f t="shared" si="134"/>
        <v xml:space="preserve"> </v>
      </c>
      <c r="AL155" s="68" t="str">
        <f t="shared" si="136"/>
        <v xml:space="preserve"> </v>
      </c>
      <c r="AM155" s="68" t="str">
        <f t="shared" si="138"/>
        <v xml:space="preserve"> </v>
      </c>
      <c r="AN155" s="68" t="str">
        <f t="shared" si="140"/>
        <v xml:space="preserve"> </v>
      </c>
      <c r="AO155" s="68" t="str">
        <f t="shared" si="142"/>
        <v xml:space="preserve"> </v>
      </c>
      <c r="AP155" s="67" t="str">
        <f t="shared" ref="AP155:AP205" si="144">+IFERROR(G143*$AP$12," ")</f>
        <v xml:space="preserve"> </v>
      </c>
      <c r="AQ155" s="67" t="str">
        <f t="shared" si="96"/>
        <v xml:space="preserve"> </v>
      </c>
      <c r="AR155" s="68" t="str">
        <f t="shared" si="98"/>
        <v xml:space="preserve"> </v>
      </c>
      <c r="AS155" s="62" t="str">
        <f t="shared" si="100"/>
        <v xml:space="preserve"> </v>
      </c>
      <c r="AT155" s="61">
        <f t="shared" si="109"/>
        <v>0</v>
      </c>
      <c r="AU155" s="39">
        <f t="shared" si="117"/>
        <v>-2500000000.0000005</v>
      </c>
      <c r="AW155" s="3">
        <f t="shared" si="118"/>
        <v>0</v>
      </c>
      <c r="AX155" s="63">
        <f t="shared" si="110"/>
        <v>7500</v>
      </c>
      <c r="AY155" s="63">
        <f t="shared" si="121"/>
        <v>7500</v>
      </c>
      <c r="AZ155" s="63">
        <f t="shared" si="124"/>
        <v>7500</v>
      </c>
      <c r="BA155" s="63">
        <f t="shared" si="127"/>
        <v>7500</v>
      </c>
      <c r="BB155" s="63">
        <f t="shared" si="130"/>
        <v>7500</v>
      </c>
      <c r="BC155" s="64">
        <f t="shared" si="111"/>
        <v>37500</v>
      </c>
    </row>
    <row r="156" spans="2:55" x14ac:dyDescent="0.25">
      <c r="B156" s="36" t="s">
        <v>31</v>
      </c>
      <c r="C156" s="52">
        <f t="shared" si="112"/>
        <v>49643</v>
      </c>
      <c r="D156" s="36">
        <f t="shared" si="113"/>
        <v>143</v>
      </c>
      <c r="E156" s="53">
        <f t="shared" si="101"/>
        <v>2140187.0447116783</v>
      </c>
      <c r="F156" s="53" t="str">
        <f t="shared" si="104"/>
        <v xml:space="preserve"> </v>
      </c>
      <c r="G156" s="53" t="str">
        <f t="shared" si="102"/>
        <v xml:space="preserve"> </v>
      </c>
      <c r="H156" s="54">
        <f t="shared" si="105"/>
        <v>0</v>
      </c>
      <c r="I156" s="55" t="str">
        <f t="shared" si="114"/>
        <v xml:space="preserve"> </v>
      </c>
      <c r="K156" s="56" t="str">
        <f t="shared" si="103"/>
        <v>year 12</v>
      </c>
      <c r="L156" s="65" t="str">
        <f t="shared" si="106"/>
        <v xml:space="preserve"> </v>
      </c>
      <c r="M156" s="62" t="str">
        <f t="shared" si="115"/>
        <v xml:space="preserve"> </v>
      </c>
      <c r="N156" s="62" t="str">
        <f t="shared" si="119"/>
        <v xml:space="preserve"> </v>
      </c>
      <c r="O156" s="65" t="str">
        <f t="shared" si="122"/>
        <v xml:space="preserve"> </v>
      </c>
      <c r="P156" s="65" t="str">
        <f t="shared" si="125"/>
        <v xml:space="preserve"> </v>
      </c>
      <c r="Q156" s="62" t="str">
        <f t="shared" si="128"/>
        <v xml:space="preserve"> </v>
      </c>
      <c r="R156" s="62" t="str">
        <f t="shared" si="131"/>
        <v xml:space="preserve"> </v>
      </c>
      <c r="S156" s="65" t="str">
        <f t="shared" si="133"/>
        <v xml:space="preserve"> </v>
      </c>
      <c r="T156" s="65" t="str">
        <f t="shared" si="135"/>
        <v xml:space="preserve"> </v>
      </c>
      <c r="U156" s="62" t="str">
        <f t="shared" si="137"/>
        <v xml:space="preserve"> </v>
      </c>
      <c r="V156" s="62" t="str">
        <f t="shared" si="139"/>
        <v xml:space="preserve"> </v>
      </c>
      <c r="W156" s="62" t="str">
        <f t="shared" si="141"/>
        <v xml:space="preserve"> </v>
      </c>
      <c r="X156" s="62" t="str">
        <f t="shared" si="143"/>
        <v xml:space="preserve"> </v>
      </c>
      <c r="Y156" s="65" t="str">
        <f t="shared" ref="Y156:Y206" si="145">+IFERROR(F143*$Y$12," ")</f>
        <v xml:space="preserve"> </v>
      </c>
      <c r="Z156" s="65" t="str">
        <f t="shared" si="97"/>
        <v xml:space="preserve"> </v>
      </c>
      <c r="AA156" s="69" t="str">
        <f t="shared" si="99"/>
        <v xml:space="preserve"> </v>
      </c>
      <c r="AB156" s="39">
        <f t="shared" si="107"/>
        <v>0</v>
      </c>
      <c r="AD156" s="67" t="str">
        <f t="shared" si="108"/>
        <v xml:space="preserve"> </v>
      </c>
      <c r="AE156" s="68" t="str">
        <f t="shared" si="116"/>
        <v xml:space="preserve"> </v>
      </c>
      <c r="AF156" s="68" t="str">
        <f t="shared" si="120"/>
        <v xml:space="preserve"> </v>
      </c>
      <c r="AG156" s="67" t="str">
        <f t="shared" si="123"/>
        <v xml:space="preserve"> </v>
      </c>
      <c r="AH156" s="67" t="str">
        <f t="shared" si="126"/>
        <v xml:space="preserve"> </v>
      </c>
      <c r="AI156" s="68" t="str">
        <f t="shared" si="129"/>
        <v xml:space="preserve"> </v>
      </c>
      <c r="AJ156" s="68" t="str">
        <f t="shared" si="132"/>
        <v xml:space="preserve"> </v>
      </c>
      <c r="AK156" s="67" t="str">
        <f t="shared" si="134"/>
        <v xml:space="preserve"> </v>
      </c>
      <c r="AL156" s="67" t="str">
        <f t="shared" si="136"/>
        <v xml:space="preserve"> </v>
      </c>
      <c r="AM156" s="68" t="str">
        <f t="shared" si="138"/>
        <v xml:space="preserve"> </v>
      </c>
      <c r="AN156" s="68" t="str">
        <f t="shared" si="140"/>
        <v xml:space="preserve"> </v>
      </c>
      <c r="AO156" s="68" t="str">
        <f t="shared" si="142"/>
        <v xml:space="preserve"> </v>
      </c>
      <c r="AP156" s="68" t="str">
        <f t="shared" si="144"/>
        <v xml:space="preserve"> </v>
      </c>
      <c r="AQ156" s="67" t="str">
        <f t="shared" ref="AQ156:AQ206" si="146">+IFERROR(G143*$AQ$12," ")</f>
        <v xml:space="preserve"> </v>
      </c>
      <c r="AR156" s="67" t="str">
        <f t="shared" si="98"/>
        <v xml:space="preserve"> </v>
      </c>
      <c r="AS156" s="62" t="str">
        <f t="shared" si="100"/>
        <v xml:space="preserve"> </v>
      </c>
      <c r="AT156" s="61">
        <f t="shared" si="109"/>
        <v>0</v>
      </c>
      <c r="AU156" s="39">
        <f t="shared" si="117"/>
        <v>-2500000000.0000005</v>
      </c>
      <c r="AW156" s="3">
        <f t="shared" si="118"/>
        <v>0</v>
      </c>
      <c r="AX156" s="63">
        <f t="shared" si="110"/>
        <v>7500</v>
      </c>
      <c r="AY156" s="63">
        <f t="shared" si="121"/>
        <v>7500</v>
      </c>
      <c r="AZ156" s="63">
        <f t="shared" si="124"/>
        <v>7500</v>
      </c>
      <c r="BA156" s="63">
        <f t="shared" si="127"/>
        <v>7500</v>
      </c>
      <c r="BB156" s="63">
        <f t="shared" si="130"/>
        <v>7500</v>
      </c>
      <c r="BC156" s="64">
        <f t="shared" si="111"/>
        <v>37500</v>
      </c>
    </row>
    <row r="157" spans="2:55" x14ac:dyDescent="0.25">
      <c r="B157" s="36" t="s">
        <v>31</v>
      </c>
      <c r="C157" s="52">
        <f t="shared" si="112"/>
        <v>49674</v>
      </c>
      <c r="D157" s="36">
        <f t="shared" si="113"/>
        <v>144</v>
      </c>
      <c r="E157" s="53">
        <f t="shared" si="101"/>
        <v>2140187.0447116783</v>
      </c>
      <c r="F157" s="53" t="str">
        <f t="shared" si="104"/>
        <v xml:space="preserve"> </v>
      </c>
      <c r="G157" s="53" t="str">
        <f t="shared" si="102"/>
        <v xml:space="preserve"> </v>
      </c>
      <c r="H157" s="54">
        <f t="shared" si="105"/>
        <v>0</v>
      </c>
      <c r="I157" s="55" t="str">
        <f t="shared" si="114"/>
        <v xml:space="preserve"> </v>
      </c>
      <c r="K157" s="56" t="str">
        <f t="shared" si="103"/>
        <v>year 12</v>
      </c>
      <c r="L157" s="65" t="str">
        <f t="shared" si="106"/>
        <v xml:space="preserve"> </v>
      </c>
      <c r="M157" s="65" t="str">
        <f t="shared" si="115"/>
        <v xml:space="preserve"> </v>
      </c>
      <c r="N157" s="62" t="str">
        <f t="shared" si="119"/>
        <v xml:space="preserve"> </v>
      </c>
      <c r="O157" s="62" t="str">
        <f t="shared" si="122"/>
        <v xml:space="preserve"> </v>
      </c>
      <c r="P157" s="65" t="str">
        <f t="shared" si="125"/>
        <v xml:space="preserve"> </v>
      </c>
      <c r="Q157" s="65" t="str">
        <f t="shared" si="128"/>
        <v xml:space="preserve"> </v>
      </c>
      <c r="R157" s="62" t="str">
        <f t="shared" si="131"/>
        <v xml:space="preserve"> </v>
      </c>
      <c r="S157" s="62" t="str">
        <f t="shared" si="133"/>
        <v xml:space="preserve"> </v>
      </c>
      <c r="T157" s="65" t="str">
        <f t="shared" si="135"/>
        <v xml:space="preserve"> </v>
      </c>
      <c r="U157" s="65" t="str">
        <f t="shared" si="137"/>
        <v xml:space="preserve"> </v>
      </c>
      <c r="V157" s="62" t="str">
        <f t="shared" si="139"/>
        <v xml:space="preserve"> </v>
      </c>
      <c r="W157" s="62" t="str">
        <f t="shared" si="141"/>
        <v xml:space="preserve"> </v>
      </c>
      <c r="X157" s="62" t="str">
        <f t="shared" si="143"/>
        <v xml:space="preserve"> </v>
      </c>
      <c r="Y157" s="62" t="str">
        <f t="shared" si="145"/>
        <v xml:space="preserve"> </v>
      </c>
      <c r="Z157" s="65" t="str">
        <f t="shared" ref="Z157:Z207" si="147">+IFERROR(F143*$Z$12," ")</f>
        <v xml:space="preserve"> </v>
      </c>
      <c r="AA157" s="70" t="str">
        <f t="shared" si="99"/>
        <v xml:space="preserve"> </v>
      </c>
      <c r="AB157" s="39">
        <f t="shared" si="107"/>
        <v>0</v>
      </c>
      <c r="AD157" s="67" t="str">
        <f t="shared" si="108"/>
        <v xml:space="preserve"> </v>
      </c>
      <c r="AE157" s="67" t="str">
        <f t="shared" si="116"/>
        <v xml:space="preserve"> </v>
      </c>
      <c r="AF157" s="68" t="str">
        <f t="shared" si="120"/>
        <v xml:space="preserve"> </v>
      </c>
      <c r="AG157" s="68" t="str">
        <f t="shared" si="123"/>
        <v xml:space="preserve"> </v>
      </c>
      <c r="AH157" s="67" t="str">
        <f t="shared" si="126"/>
        <v xml:space="preserve"> </v>
      </c>
      <c r="AI157" s="67" t="str">
        <f t="shared" si="129"/>
        <v xml:space="preserve"> </v>
      </c>
      <c r="AJ157" s="68" t="str">
        <f t="shared" si="132"/>
        <v xml:space="preserve"> </v>
      </c>
      <c r="AK157" s="68" t="str">
        <f t="shared" si="134"/>
        <v xml:space="preserve"> </v>
      </c>
      <c r="AL157" s="67" t="str">
        <f t="shared" si="136"/>
        <v xml:space="preserve"> </v>
      </c>
      <c r="AM157" s="67" t="str">
        <f t="shared" si="138"/>
        <v xml:space="preserve"> </v>
      </c>
      <c r="AN157" s="68" t="str">
        <f t="shared" si="140"/>
        <v xml:space="preserve"> </v>
      </c>
      <c r="AO157" s="68" t="str">
        <f t="shared" si="142"/>
        <v xml:space="preserve"> </v>
      </c>
      <c r="AP157" s="68" t="str">
        <f t="shared" si="144"/>
        <v xml:space="preserve"> </v>
      </c>
      <c r="AQ157" s="68" t="str">
        <f t="shared" si="146"/>
        <v xml:space="preserve"> </v>
      </c>
      <c r="AR157" s="67" t="str">
        <f t="shared" ref="AR157:AR207" si="148">+IFERROR(G143*$AR$12," ")</f>
        <v xml:space="preserve"> </v>
      </c>
      <c r="AS157" s="65" t="str">
        <f t="shared" si="100"/>
        <v xml:space="preserve"> </v>
      </c>
      <c r="AT157" s="61">
        <f t="shared" si="109"/>
        <v>0</v>
      </c>
      <c r="AU157" s="39">
        <f t="shared" si="117"/>
        <v>-2500000000.0000005</v>
      </c>
      <c r="AW157" s="3">
        <f t="shared" si="118"/>
        <v>0</v>
      </c>
      <c r="AX157" s="63">
        <f t="shared" si="110"/>
        <v>7500</v>
      </c>
      <c r="AY157" s="63">
        <f t="shared" si="121"/>
        <v>7500</v>
      </c>
      <c r="AZ157" s="63">
        <f t="shared" si="124"/>
        <v>7500</v>
      </c>
      <c r="BA157" s="63">
        <f t="shared" si="127"/>
        <v>7500</v>
      </c>
      <c r="BB157" s="63">
        <f t="shared" si="130"/>
        <v>7500</v>
      </c>
      <c r="BC157" s="64">
        <f t="shared" si="111"/>
        <v>37500</v>
      </c>
    </row>
    <row r="158" spans="2:55" x14ac:dyDescent="0.25">
      <c r="B158" s="36" t="s">
        <v>32</v>
      </c>
      <c r="C158" s="52">
        <f t="shared" si="112"/>
        <v>49705</v>
      </c>
      <c r="D158" s="36">
        <f t="shared" si="113"/>
        <v>145</v>
      </c>
      <c r="E158" s="53">
        <f t="shared" si="101"/>
        <v>2140187.0447116783</v>
      </c>
      <c r="F158" s="53" t="str">
        <f t="shared" si="104"/>
        <v xml:space="preserve"> </v>
      </c>
      <c r="G158" s="53" t="str">
        <f t="shared" si="102"/>
        <v xml:space="preserve"> </v>
      </c>
      <c r="H158" s="54">
        <f t="shared" si="105"/>
        <v>0</v>
      </c>
      <c r="I158" s="55" t="str">
        <f t="shared" si="114"/>
        <v xml:space="preserve"> </v>
      </c>
      <c r="K158" s="56" t="str">
        <f t="shared" si="103"/>
        <v>year13</v>
      </c>
      <c r="L158" s="62" t="str">
        <f t="shared" si="106"/>
        <v xml:space="preserve"> </v>
      </c>
      <c r="M158" s="65" t="str">
        <f t="shared" si="115"/>
        <v xml:space="preserve"> </v>
      </c>
      <c r="N158" s="65" t="str">
        <f t="shared" si="119"/>
        <v xml:space="preserve"> </v>
      </c>
      <c r="O158" s="62" t="str">
        <f t="shared" si="122"/>
        <v xml:space="preserve"> </v>
      </c>
      <c r="P158" s="62" t="str">
        <f t="shared" si="125"/>
        <v xml:space="preserve"> </v>
      </c>
      <c r="Q158" s="65" t="str">
        <f t="shared" si="128"/>
        <v xml:space="preserve"> </v>
      </c>
      <c r="R158" s="65" t="str">
        <f t="shared" si="131"/>
        <v xml:space="preserve"> </v>
      </c>
      <c r="S158" s="62" t="str">
        <f t="shared" si="133"/>
        <v xml:space="preserve"> </v>
      </c>
      <c r="T158" s="62" t="str">
        <f t="shared" si="135"/>
        <v xml:space="preserve"> </v>
      </c>
      <c r="U158" s="65" t="str">
        <f t="shared" si="137"/>
        <v xml:space="preserve"> </v>
      </c>
      <c r="V158" s="65" t="str">
        <f t="shared" si="139"/>
        <v xml:space="preserve"> </v>
      </c>
      <c r="W158" s="62" t="str">
        <f t="shared" si="141"/>
        <v xml:space="preserve"> </v>
      </c>
      <c r="X158" s="62" t="str">
        <f t="shared" si="143"/>
        <v xml:space="preserve"> </v>
      </c>
      <c r="Y158" s="62" t="str">
        <f t="shared" si="145"/>
        <v xml:space="preserve"> </v>
      </c>
      <c r="Z158" s="62" t="str">
        <f t="shared" si="147"/>
        <v xml:space="preserve"> </v>
      </c>
      <c r="AA158" s="70" t="str">
        <f t="shared" ref="AA158:AA208" si="149">+IFERROR(F143*$AA$12," ")</f>
        <v xml:space="preserve"> </v>
      </c>
      <c r="AB158" s="39">
        <f t="shared" si="107"/>
        <v>0</v>
      </c>
      <c r="AD158" s="68" t="str">
        <f t="shared" si="108"/>
        <v xml:space="preserve"> </v>
      </c>
      <c r="AE158" s="67" t="str">
        <f t="shared" si="116"/>
        <v xml:space="preserve"> </v>
      </c>
      <c r="AF158" s="67" t="str">
        <f t="shared" si="120"/>
        <v xml:space="preserve"> </v>
      </c>
      <c r="AG158" s="68" t="str">
        <f t="shared" si="123"/>
        <v xml:space="preserve"> </v>
      </c>
      <c r="AH158" s="68" t="str">
        <f t="shared" si="126"/>
        <v xml:space="preserve"> </v>
      </c>
      <c r="AI158" s="67" t="str">
        <f t="shared" si="129"/>
        <v xml:space="preserve"> </v>
      </c>
      <c r="AJ158" s="67" t="str">
        <f t="shared" si="132"/>
        <v xml:space="preserve"> </v>
      </c>
      <c r="AK158" s="68" t="str">
        <f t="shared" si="134"/>
        <v xml:space="preserve"> </v>
      </c>
      <c r="AL158" s="68" t="str">
        <f t="shared" si="136"/>
        <v xml:space="preserve"> </v>
      </c>
      <c r="AM158" s="67" t="str">
        <f t="shared" si="138"/>
        <v xml:space="preserve"> </v>
      </c>
      <c r="AN158" s="67" t="str">
        <f t="shared" si="140"/>
        <v xml:space="preserve"> </v>
      </c>
      <c r="AO158" s="68" t="str">
        <f t="shared" si="142"/>
        <v xml:space="preserve"> </v>
      </c>
      <c r="AP158" s="68" t="str">
        <f t="shared" si="144"/>
        <v xml:space="preserve"> </v>
      </c>
      <c r="AQ158" s="68" t="str">
        <f t="shared" si="146"/>
        <v xml:space="preserve"> </v>
      </c>
      <c r="AR158" s="68" t="str">
        <f t="shared" si="148"/>
        <v xml:space="preserve"> </v>
      </c>
      <c r="AS158" s="65" t="str">
        <f t="shared" ref="AS158:AS208" si="150">+IFERROR(G143*$AS$12," ")</f>
        <v xml:space="preserve"> </v>
      </c>
      <c r="AT158" s="61">
        <f t="shared" si="109"/>
        <v>0</v>
      </c>
      <c r="AU158" s="39">
        <f t="shared" si="117"/>
        <v>-2500000000.0000005</v>
      </c>
      <c r="AW158" s="3">
        <f t="shared" si="118"/>
        <v>0</v>
      </c>
      <c r="AX158" s="63">
        <f t="shared" si="110"/>
        <v>7500</v>
      </c>
      <c r="AY158" s="63">
        <f t="shared" si="121"/>
        <v>7500</v>
      </c>
      <c r="AZ158" s="63">
        <f t="shared" si="124"/>
        <v>7500</v>
      </c>
      <c r="BA158" s="63">
        <f t="shared" si="127"/>
        <v>7500</v>
      </c>
      <c r="BB158" s="63">
        <f t="shared" si="130"/>
        <v>7500</v>
      </c>
      <c r="BC158" s="64">
        <f t="shared" si="111"/>
        <v>37500</v>
      </c>
    </row>
    <row r="159" spans="2:55" x14ac:dyDescent="0.25">
      <c r="B159" s="36" t="s">
        <v>32</v>
      </c>
      <c r="C159" s="52">
        <f t="shared" si="112"/>
        <v>49734</v>
      </c>
      <c r="D159" s="36">
        <f t="shared" si="113"/>
        <v>146</v>
      </c>
      <c r="E159" s="53">
        <f t="shared" si="101"/>
        <v>2140187.0447116783</v>
      </c>
      <c r="F159" s="53" t="str">
        <f t="shared" si="104"/>
        <v xml:space="preserve"> </v>
      </c>
      <c r="G159" s="53" t="str">
        <f t="shared" si="102"/>
        <v xml:space="preserve"> </v>
      </c>
      <c r="H159" s="54">
        <f t="shared" si="105"/>
        <v>0</v>
      </c>
      <c r="I159" s="55" t="str">
        <f t="shared" si="114"/>
        <v xml:space="preserve"> </v>
      </c>
      <c r="K159" s="56" t="str">
        <f t="shared" si="103"/>
        <v>year13</v>
      </c>
      <c r="L159" s="62" t="str">
        <f t="shared" si="106"/>
        <v xml:space="preserve"> </v>
      </c>
      <c r="M159" s="62" t="str">
        <f t="shared" si="115"/>
        <v xml:space="preserve"> </v>
      </c>
      <c r="N159" s="65" t="str">
        <f t="shared" si="119"/>
        <v xml:space="preserve"> </v>
      </c>
      <c r="O159" s="65" t="str">
        <f t="shared" si="122"/>
        <v xml:space="preserve"> </v>
      </c>
      <c r="P159" s="62" t="str">
        <f t="shared" si="125"/>
        <v xml:space="preserve"> </v>
      </c>
      <c r="Q159" s="62" t="str">
        <f t="shared" si="128"/>
        <v xml:space="preserve"> </v>
      </c>
      <c r="R159" s="65" t="str">
        <f t="shared" si="131"/>
        <v xml:space="preserve"> </v>
      </c>
      <c r="S159" s="65" t="str">
        <f t="shared" si="133"/>
        <v xml:space="preserve"> </v>
      </c>
      <c r="T159" s="62" t="str">
        <f t="shared" si="135"/>
        <v xml:space="preserve"> </v>
      </c>
      <c r="U159" s="62" t="str">
        <f t="shared" si="137"/>
        <v xml:space="preserve"> </v>
      </c>
      <c r="V159" s="65" t="str">
        <f t="shared" si="139"/>
        <v xml:space="preserve"> </v>
      </c>
      <c r="W159" s="65" t="str">
        <f t="shared" si="141"/>
        <v xml:space="preserve"> </v>
      </c>
      <c r="X159" s="62" t="str">
        <f t="shared" si="143"/>
        <v xml:space="preserve"> </v>
      </c>
      <c r="Y159" s="62" t="str">
        <f t="shared" si="145"/>
        <v xml:space="preserve"> </v>
      </c>
      <c r="Z159" s="62" t="str">
        <f t="shared" si="147"/>
        <v xml:space="preserve"> </v>
      </c>
      <c r="AA159" s="69" t="str">
        <f t="shared" si="149"/>
        <v xml:space="preserve"> </v>
      </c>
      <c r="AB159" s="39">
        <f t="shared" si="107"/>
        <v>0</v>
      </c>
      <c r="AD159" s="68" t="str">
        <f t="shared" si="108"/>
        <v xml:space="preserve"> </v>
      </c>
      <c r="AE159" s="68" t="str">
        <f t="shared" si="116"/>
        <v xml:space="preserve"> </v>
      </c>
      <c r="AF159" s="67" t="str">
        <f t="shared" si="120"/>
        <v xml:space="preserve"> </v>
      </c>
      <c r="AG159" s="67" t="str">
        <f t="shared" si="123"/>
        <v xml:space="preserve"> </v>
      </c>
      <c r="AH159" s="68" t="str">
        <f t="shared" si="126"/>
        <v xml:space="preserve"> </v>
      </c>
      <c r="AI159" s="68" t="str">
        <f t="shared" si="129"/>
        <v xml:space="preserve"> </v>
      </c>
      <c r="AJ159" s="67" t="str">
        <f t="shared" si="132"/>
        <v xml:space="preserve"> </v>
      </c>
      <c r="AK159" s="67" t="str">
        <f t="shared" si="134"/>
        <v xml:space="preserve"> </v>
      </c>
      <c r="AL159" s="68" t="str">
        <f t="shared" si="136"/>
        <v xml:space="preserve"> </v>
      </c>
      <c r="AM159" s="68" t="str">
        <f t="shared" si="138"/>
        <v xml:space="preserve"> </v>
      </c>
      <c r="AN159" s="67" t="str">
        <f t="shared" si="140"/>
        <v xml:space="preserve"> </v>
      </c>
      <c r="AO159" s="67" t="str">
        <f t="shared" si="142"/>
        <v xml:space="preserve"> </v>
      </c>
      <c r="AP159" s="68" t="str">
        <f t="shared" si="144"/>
        <v xml:space="preserve"> </v>
      </c>
      <c r="AQ159" s="68" t="str">
        <f t="shared" si="146"/>
        <v xml:space="preserve"> </v>
      </c>
      <c r="AR159" s="68" t="str">
        <f t="shared" si="148"/>
        <v xml:space="preserve"> </v>
      </c>
      <c r="AS159" s="62" t="str">
        <f t="shared" si="150"/>
        <v xml:space="preserve"> </v>
      </c>
      <c r="AT159" s="61">
        <f t="shared" si="109"/>
        <v>0</v>
      </c>
      <c r="AU159" s="39">
        <f t="shared" si="117"/>
        <v>-2500000000.0000005</v>
      </c>
      <c r="AW159" s="3">
        <f t="shared" si="118"/>
        <v>0</v>
      </c>
      <c r="AX159" s="63">
        <f t="shared" si="110"/>
        <v>7500</v>
      </c>
      <c r="AY159" s="63">
        <f t="shared" si="121"/>
        <v>7500</v>
      </c>
      <c r="AZ159" s="63">
        <f t="shared" si="124"/>
        <v>7500</v>
      </c>
      <c r="BA159" s="63">
        <f t="shared" si="127"/>
        <v>7500</v>
      </c>
      <c r="BB159" s="63">
        <f t="shared" si="130"/>
        <v>7500</v>
      </c>
      <c r="BC159" s="64">
        <f t="shared" si="111"/>
        <v>37500</v>
      </c>
    </row>
    <row r="160" spans="2:55" x14ac:dyDescent="0.25">
      <c r="B160" s="36" t="s">
        <v>32</v>
      </c>
      <c r="C160" s="52">
        <f t="shared" si="112"/>
        <v>49765</v>
      </c>
      <c r="D160" s="36">
        <f t="shared" si="113"/>
        <v>147</v>
      </c>
      <c r="E160" s="53">
        <f t="shared" si="101"/>
        <v>2140187.0447116783</v>
      </c>
      <c r="F160" s="53" t="str">
        <f t="shared" si="104"/>
        <v xml:space="preserve"> </v>
      </c>
      <c r="G160" s="53" t="str">
        <f t="shared" si="102"/>
        <v xml:space="preserve"> </v>
      </c>
      <c r="H160" s="54">
        <f t="shared" si="105"/>
        <v>0</v>
      </c>
      <c r="I160" s="55" t="str">
        <f t="shared" si="114"/>
        <v xml:space="preserve"> </v>
      </c>
      <c r="K160" s="56" t="str">
        <f t="shared" si="103"/>
        <v>year13</v>
      </c>
      <c r="L160" s="65" t="str">
        <f t="shared" si="106"/>
        <v xml:space="preserve"> </v>
      </c>
      <c r="M160" s="62" t="str">
        <f t="shared" si="115"/>
        <v xml:space="preserve"> </v>
      </c>
      <c r="N160" s="62" t="str">
        <f t="shared" si="119"/>
        <v xml:space="preserve"> </v>
      </c>
      <c r="O160" s="65" t="str">
        <f t="shared" si="122"/>
        <v xml:space="preserve"> </v>
      </c>
      <c r="P160" s="65" t="str">
        <f t="shared" si="125"/>
        <v xml:space="preserve"> </v>
      </c>
      <c r="Q160" s="62" t="str">
        <f t="shared" si="128"/>
        <v xml:space="preserve"> </v>
      </c>
      <c r="R160" s="62" t="str">
        <f t="shared" si="131"/>
        <v xml:space="preserve"> </v>
      </c>
      <c r="S160" s="65" t="str">
        <f t="shared" si="133"/>
        <v xml:space="preserve"> </v>
      </c>
      <c r="T160" s="65" t="str">
        <f t="shared" si="135"/>
        <v xml:space="preserve"> </v>
      </c>
      <c r="U160" s="62" t="str">
        <f t="shared" si="137"/>
        <v xml:space="preserve"> </v>
      </c>
      <c r="V160" s="62" t="str">
        <f t="shared" si="139"/>
        <v xml:space="preserve"> </v>
      </c>
      <c r="W160" s="65" t="str">
        <f t="shared" si="141"/>
        <v xml:space="preserve"> </v>
      </c>
      <c r="X160" s="65" t="str">
        <f t="shared" si="143"/>
        <v xml:space="preserve"> </v>
      </c>
      <c r="Y160" s="62" t="str">
        <f t="shared" si="145"/>
        <v xml:space="preserve"> </v>
      </c>
      <c r="Z160" s="62" t="str">
        <f t="shared" si="147"/>
        <v xml:space="preserve"> </v>
      </c>
      <c r="AA160" s="69" t="str">
        <f t="shared" si="149"/>
        <v xml:space="preserve"> </v>
      </c>
      <c r="AB160" s="39">
        <f t="shared" si="107"/>
        <v>0</v>
      </c>
      <c r="AD160" s="67" t="str">
        <f t="shared" si="108"/>
        <v xml:space="preserve"> </v>
      </c>
      <c r="AE160" s="68" t="str">
        <f t="shared" si="116"/>
        <v xml:space="preserve"> </v>
      </c>
      <c r="AF160" s="68" t="str">
        <f t="shared" si="120"/>
        <v xml:space="preserve"> </v>
      </c>
      <c r="AG160" s="67" t="str">
        <f t="shared" si="123"/>
        <v xml:space="preserve"> </v>
      </c>
      <c r="AH160" s="67" t="str">
        <f t="shared" si="126"/>
        <v xml:space="preserve"> </v>
      </c>
      <c r="AI160" s="68" t="str">
        <f t="shared" si="129"/>
        <v xml:space="preserve"> </v>
      </c>
      <c r="AJ160" s="68" t="str">
        <f t="shared" si="132"/>
        <v xml:space="preserve"> </v>
      </c>
      <c r="AK160" s="67" t="str">
        <f t="shared" si="134"/>
        <v xml:space="preserve"> </v>
      </c>
      <c r="AL160" s="67" t="str">
        <f t="shared" si="136"/>
        <v xml:space="preserve"> </v>
      </c>
      <c r="AM160" s="68" t="str">
        <f t="shared" si="138"/>
        <v xml:space="preserve"> </v>
      </c>
      <c r="AN160" s="68" t="str">
        <f t="shared" si="140"/>
        <v xml:space="preserve"> </v>
      </c>
      <c r="AO160" s="67" t="str">
        <f t="shared" si="142"/>
        <v xml:space="preserve"> </v>
      </c>
      <c r="AP160" s="67" t="str">
        <f t="shared" si="144"/>
        <v xml:space="preserve"> </v>
      </c>
      <c r="AQ160" s="68" t="str">
        <f t="shared" si="146"/>
        <v xml:space="preserve"> </v>
      </c>
      <c r="AR160" s="68" t="str">
        <f t="shared" si="148"/>
        <v xml:space="preserve"> </v>
      </c>
      <c r="AS160" s="62" t="str">
        <f t="shared" si="150"/>
        <v xml:space="preserve"> </v>
      </c>
      <c r="AT160" s="61">
        <f t="shared" si="109"/>
        <v>0</v>
      </c>
      <c r="AU160" s="39">
        <f t="shared" si="117"/>
        <v>-2500000000.0000005</v>
      </c>
      <c r="AW160" s="3">
        <f t="shared" si="118"/>
        <v>0</v>
      </c>
      <c r="AX160" s="63">
        <f t="shared" si="110"/>
        <v>7500</v>
      </c>
      <c r="AY160" s="63">
        <f t="shared" si="121"/>
        <v>7500</v>
      </c>
      <c r="AZ160" s="63">
        <f t="shared" si="124"/>
        <v>7500</v>
      </c>
      <c r="BA160" s="63">
        <f t="shared" si="127"/>
        <v>7500</v>
      </c>
      <c r="BB160" s="63">
        <f t="shared" si="130"/>
        <v>7500</v>
      </c>
      <c r="BC160" s="64">
        <f t="shared" si="111"/>
        <v>37500</v>
      </c>
    </row>
    <row r="161" spans="2:55" x14ac:dyDescent="0.25">
      <c r="B161" s="36" t="s">
        <v>32</v>
      </c>
      <c r="C161" s="52">
        <f t="shared" si="112"/>
        <v>49795</v>
      </c>
      <c r="D161" s="36">
        <f t="shared" si="113"/>
        <v>148</v>
      </c>
      <c r="E161" s="53">
        <f t="shared" si="101"/>
        <v>2140187.0447116783</v>
      </c>
      <c r="F161" s="53" t="str">
        <f t="shared" si="104"/>
        <v xml:space="preserve"> </v>
      </c>
      <c r="G161" s="53" t="str">
        <f t="shared" si="102"/>
        <v xml:space="preserve"> </v>
      </c>
      <c r="H161" s="54">
        <f t="shared" si="105"/>
        <v>0</v>
      </c>
      <c r="I161" s="55" t="str">
        <f t="shared" si="114"/>
        <v xml:space="preserve"> </v>
      </c>
      <c r="K161" s="56" t="str">
        <f t="shared" si="103"/>
        <v>year13</v>
      </c>
      <c r="L161" s="65" t="str">
        <f t="shared" si="106"/>
        <v xml:space="preserve"> </v>
      </c>
      <c r="M161" s="65" t="str">
        <f t="shared" si="115"/>
        <v xml:space="preserve"> </v>
      </c>
      <c r="N161" s="62" t="str">
        <f t="shared" si="119"/>
        <v xml:space="preserve"> </v>
      </c>
      <c r="O161" s="62" t="str">
        <f t="shared" si="122"/>
        <v xml:space="preserve"> </v>
      </c>
      <c r="P161" s="65" t="str">
        <f t="shared" si="125"/>
        <v xml:space="preserve"> </v>
      </c>
      <c r="Q161" s="65" t="str">
        <f t="shared" si="128"/>
        <v xml:space="preserve"> </v>
      </c>
      <c r="R161" s="62" t="str">
        <f t="shared" si="131"/>
        <v xml:space="preserve"> </v>
      </c>
      <c r="S161" s="62" t="str">
        <f t="shared" si="133"/>
        <v xml:space="preserve"> </v>
      </c>
      <c r="T161" s="65" t="str">
        <f t="shared" si="135"/>
        <v xml:space="preserve"> </v>
      </c>
      <c r="U161" s="65" t="str">
        <f t="shared" si="137"/>
        <v xml:space="preserve"> </v>
      </c>
      <c r="V161" s="62" t="str">
        <f t="shared" si="139"/>
        <v xml:space="preserve"> </v>
      </c>
      <c r="W161" s="62" t="str">
        <f t="shared" si="141"/>
        <v xml:space="preserve"> </v>
      </c>
      <c r="X161" s="65" t="str">
        <f t="shared" si="143"/>
        <v xml:space="preserve"> </v>
      </c>
      <c r="Y161" s="65" t="str">
        <f t="shared" si="145"/>
        <v xml:space="preserve"> </v>
      </c>
      <c r="Z161" s="62" t="str">
        <f t="shared" si="147"/>
        <v xml:space="preserve"> </v>
      </c>
      <c r="AA161" s="69" t="str">
        <f t="shared" si="149"/>
        <v xml:space="preserve"> </v>
      </c>
      <c r="AB161" s="39">
        <f t="shared" si="107"/>
        <v>0</v>
      </c>
      <c r="AD161" s="67" t="str">
        <f t="shared" si="108"/>
        <v xml:space="preserve"> </v>
      </c>
      <c r="AE161" s="67" t="str">
        <f t="shared" si="116"/>
        <v xml:space="preserve"> </v>
      </c>
      <c r="AF161" s="68" t="str">
        <f t="shared" si="120"/>
        <v xml:space="preserve"> </v>
      </c>
      <c r="AG161" s="68" t="str">
        <f t="shared" si="123"/>
        <v xml:space="preserve"> </v>
      </c>
      <c r="AH161" s="67" t="str">
        <f t="shared" si="126"/>
        <v xml:space="preserve"> </v>
      </c>
      <c r="AI161" s="67" t="str">
        <f t="shared" si="129"/>
        <v xml:space="preserve"> </v>
      </c>
      <c r="AJ161" s="68" t="str">
        <f t="shared" si="132"/>
        <v xml:space="preserve"> </v>
      </c>
      <c r="AK161" s="68" t="str">
        <f t="shared" si="134"/>
        <v xml:space="preserve"> </v>
      </c>
      <c r="AL161" s="67" t="str">
        <f t="shared" si="136"/>
        <v xml:space="preserve"> </v>
      </c>
      <c r="AM161" s="67" t="str">
        <f t="shared" si="138"/>
        <v xml:space="preserve"> </v>
      </c>
      <c r="AN161" s="68" t="str">
        <f t="shared" si="140"/>
        <v xml:space="preserve"> </v>
      </c>
      <c r="AO161" s="68" t="str">
        <f t="shared" si="142"/>
        <v xml:space="preserve"> </v>
      </c>
      <c r="AP161" s="67" t="str">
        <f t="shared" si="144"/>
        <v xml:space="preserve"> </v>
      </c>
      <c r="AQ161" s="67" t="str">
        <f t="shared" si="146"/>
        <v xml:space="preserve"> </v>
      </c>
      <c r="AR161" s="68" t="str">
        <f t="shared" si="148"/>
        <v xml:space="preserve"> </v>
      </c>
      <c r="AS161" s="62" t="str">
        <f t="shared" si="150"/>
        <v xml:space="preserve"> </v>
      </c>
      <c r="AT161" s="61">
        <f t="shared" si="109"/>
        <v>0</v>
      </c>
      <c r="AU161" s="39">
        <f t="shared" si="117"/>
        <v>-2500000000.0000005</v>
      </c>
      <c r="AW161" s="3">
        <f t="shared" si="118"/>
        <v>0</v>
      </c>
      <c r="AX161" s="63">
        <f t="shared" si="110"/>
        <v>7500</v>
      </c>
      <c r="AY161" s="63">
        <f t="shared" si="121"/>
        <v>7500</v>
      </c>
      <c r="AZ161" s="63">
        <f t="shared" si="124"/>
        <v>7500</v>
      </c>
      <c r="BA161" s="63">
        <f t="shared" si="127"/>
        <v>7500</v>
      </c>
      <c r="BB161" s="63">
        <f t="shared" si="130"/>
        <v>7500</v>
      </c>
      <c r="BC161" s="64">
        <f t="shared" si="111"/>
        <v>37500</v>
      </c>
    </row>
    <row r="162" spans="2:55" x14ac:dyDescent="0.25">
      <c r="B162" s="36" t="s">
        <v>32</v>
      </c>
      <c r="C162" s="52">
        <f t="shared" si="112"/>
        <v>49826</v>
      </c>
      <c r="D162" s="36">
        <f t="shared" si="113"/>
        <v>149</v>
      </c>
      <c r="E162" s="53">
        <f t="shared" si="101"/>
        <v>2140187.0447116783</v>
      </c>
      <c r="F162" s="53" t="str">
        <f t="shared" si="104"/>
        <v xml:space="preserve"> </v>
      </c>
      <c r="G162" s="53" t="str">
        <f t="shared" si="102"/>
        <v xml:space="preserve"> </v>
      </c>
      <c r="H162" s="54">
        <f t="shared" si="105"/>
        <v>0</v>
      </c>
      <c r="I162" s="55" t="str">
        <f t="shared" si="114"/>
        <v xml:space="preserve"> </v>
      </c>
      <c r="K162" s="56" t="str">
        <f t="shared" si="103"/>
        <v>year13</v>
      </c>
      <c r="L162" s="62" t="str">
        <f t="shared" si="106"/>
        <v xml:space="preserve"> </v>
      </c>
      <c r="M162" s="65" t="str">
        <f t="shared" si="115"/>
        <v xml:space="preserve"> </v>
      </c>
      <c r="N162" s="65" t="str">
        <f t="shared" si="119"/>
        <v xml:space="preserve"> </v>
      </c>
      <c r="O162" s="62" t="str">
        <f t="shared" si="122"/>
        <v xml:space="preserve"> </v>
      </c>
      <c r="P162" s="62" t="str">
        <f t="shared" si="125"/>
        <v xml:space="preserve"> </v>
      </c>
      <c r="Q162" s="65" t="str">
        <f t="shared" si="128"/>
        <v xml:space="preserve"> </v>
      </c>
      <c r="R162" s="65" t="str">
        <f t="shared" si="131"/>
        <v xml:space="preserve"> </v>
      </c>
      <c r="S162" s="62" t="str">
        <f t="shared" si="133"/>
        <v xml:space="preserve"> </v>
      </c>
      <c r="T162" s="62" t="str">
        <f t="shared" si="135"/>
        <v xml:space="preserve"> </v>
      </c>
      <c r="U162" s="65" t="str">
        <f t="shared" si="137"/>
        <v xml:space="preserve"> </v>
      </c>
      <c r="V162" s="65" t="str">
        <f t="shared" si="139"/>
        <v xml:space="preserve"> </v>
      </c>
      <c r="W162" s="62" t="str">
        <f t="shared" si="141"/>
        <v xml:space="preserve"> </v>
      </c>
      <c r="X162" s="62" t="str">
        <f t="shared" si="143"/>
        <v xml:space="preserve"> </v>
      </c>
      <c r="Y162" s="65" t="str">
        <f t="shared" si="145"/>
        <v xml:space="preserve"> </v>
      </c>
      <c r="Z162" s="65" t="str">
        <f t="shared" si="147"/>
        <v xml:space="preserve"> </v>
      </c>
      <c r="AA162" s="69" t="str">
        <f t="shared" si="149"/>
        <v xml:space="preserve"> </v>
      </c>
      <c r="AB162" s="39">
        <f t="shared" si="107"/>
        <v>0</v>
      </c>
      <c r="AD162" s="68" t="str">
        <f t="shared" si="108"/>
        <v xml:space="preserve"> </v>
      </c>
      <c r="AE162" s="67" t="str">
        <f t="shared" si="116"/>
        <v xml:space="preserve"> </v>
      </c>
      <c r="AF162" s="67" t="str">
        <f t="shared" si="120"/>
        <v xml:space="preserve"> </v>
      </c>
      <c r="AG162" s="68" t="str">
        <f t="shared" si="123"/>
        <v xml:space="preserve"> </v>
      </c>
      <c r="AH162" s="68" t="str">
        <f t="shared" si="126"/>
        <v xml:space="preserve"> </v>
      </c>
      <c r="AI162" s="67" t="str">
        <f t="shared" si="129"/>
        <v xml:space="preserve"> </v>
      </c>
      <c r="AJ162" s="67" t="str">
        <f t="shared" si="132"/>
        <v xml:space="preserve"> </v>
      </c>
      <c r="AK162" s="68" t="str">
        <f t="shared" si="134"/>
        <v xml:space="preserve"> </v>
      </c>
      <c r="AL162" s="68" t="str">
        <f t="shared" si="136"/>
        <v xml:space="preserve"> </v>
      </c>
      <c r="AM162" s="67" t="str">
        <f t="shared" si="138"/>
        <v xml:space="preserve"> </v>
      </c>
      <c r="AN162" s="67" t="str">
        <f t="shared" si="140"/>
        <v xml:space="preserve"> </v>
      </c>
      <c r="AO162" s="68" t="str">
        <f t="shared" si="142"/>
        <v xml:space="preserve"> </v>
      </c>
      <c r="AP162" s="68" t="str">
        <f t="shared" si="144"/>
        <v xml:space="preserve"> </v>
      </c>
      <c r="AQ162" s="67" t="str">
        <f t="shared" si="146"/>
        <v xml:space="preserve"> </v>
      </c>
      <c r="AR162" s="67" t="str">
        <f t="shared" si="148"/>
        <v xml:space="preserve"> </v>
      </c>
      <c r="AS162" s="62" t="str">
        <f t="shared" si="150"/>
        <v xml:space="preserve"> </v>
      </c>
      <c r="AT162" s="61">
        <f t="shared" si="109"/>
        <v>0</v>
      </c>
      <c r="AU162" s="39">
        <f t="shared" si="117"/>
        <v>-2500000000.0000005</v>
      </c>
      <c r="AW162" s="3">
        <f t="shared" si="118"/>
        <v>0</v>
      </c>
      <c r="AX162" s="63">
        <f t="shared" si="110"/>
        <v>7500</v>
      </c>
      <c r="AY162" s="63">
        <f t="shared" si="121"/>
        <v>7500</v>
      </c>
      <c r="AZ162" s="63">
        <f t="shared" si="124"/>
        <v>7500</v>
      </c>
      <c r="BA162" s="63">
        <f t="shared" si="127"/>
        <v>7500</v>
      </c>
      <c r="BB162" s="63">
        <f t="shared" si="130"/>
        <v>7500</v>
      </c>
      <c r="BC162" s="64">
        <f t="shared" si="111"/>
        <v>37500</v>
      </c>
    </row>
    <row r="163" spans="2:55" x14ac:dyDescent="0.25">
      <c r="B163" s="36" t="s">
        <v>32</v>
      </c>
      <c r="C163" s="52">
        <f t="shared" si="112"/>
        <v>49856</v>
      </c>
      <c r="D163" s="36">
        <f t="shared" si="113"/>
        <v>150</v>
      </c>
      <c r="E163" s="53">
        <f t="shared" si="101"/>
        <v>2140187.0447116783</v>
      </c>
      <c r="F163" s="53" t="str">
        <f t="shared" si="104"/>
        <v xml:space="preserve"> </v>
      </c>
      <c r="G163" s="53" t="str">
        <f t="shared" si="102"/>
        <v xml:space="preserve"> </v>
      </c>
      <c r="H163" s="54">
        <f t="shared" si="105"/>
        <v>0</v>
      </c>
      <c r="I163" s="55" t="str">
        <f t="shared" si="114"/>
        <v xml:space="preserve"> </v>
      </c>
      <c r="K163" s="56" t="str">
        <f t="shared" si="103"/>
        <v>year13</v>
      </c>
      <c r="L163" s="62" t="str">
        <f t="shared" si="106"/>
        <v xml:space="preserve"> </v>
      </c>
      <c r="M163" s="62" t="str">
        <f t="shared" si="115"/>
        <v xml:space="preserve"> </v>
      </c>
      <c r="N163" s="65" t="str">
        <f t="shared" si="119"/>
        <v xml:space="preserve"> </v>
      </c>
      <c r="O163" s="65" t="str">
        <f t="shared" si="122"/>
        <v xml:space="preserve"> </v>
      </c>
      <c r="P163" s="62" t="str">
        <f t="shared" si="125"/>
        <v xml:space="preserve"> </v>
      </c>
      <c r="Q163" s="62" t="str">
        <f t="shared" si="128"/>
        <v xml:space="preserve"> </v>
      </c>
      <c r="R163" s="65" t="str">
        <f t="shared" si="131"/>
        <v xml:space="preserve"> </v>
      </c>
      <c r="S163" s="65" t="str">
        <f t="shared" si="133"/>
        <v xml:space="preserve"> </v>
      </c>
      <c r="T163" s="62" t="str">
        <f t="shared" si="135"/>
        <v xml:space="preserve"> </v>
      </c>
      <c r="U163" s="62" t="str">
        <f t="shared" si="137"/>
        <v xml:space="preserve"> </v>
      </c>
      <c r="V163" s="65" t="str">
        <f t="shared" si="139"/>
        <v xml:space="preserve"> </v>
      </c>
      <c r="W163" s="65" t="str">
        <f t="shared" si="141"/>
        <v xml:space="preserve"> </v>
      </c>
      <c r="X163" s="62" t="str">
        <f t="shared" si="143"/>
        <v xml:space="preserve"> </v>
      </c>
      <c r="Y163" s="62" t="str">
        <f t="shared" si="145"/>
        <v xml:space="preserve"> </v>
      </c>
      <c r="Z163" s="65" t="str">
        <f t="shared" si="147"/>
        <v xml:space="preserve"> </v>
      </c>
      <c r="AA163" s="70" t="str">
        <f t="shared" si="149"/>
        <v xml:space="preserve"> </v>
      </c>
      <c r="AB163" s="39">
        <f t="shared" si="107"/>
        <v>0</v>
      </c>
      <c r="AD163" s="68" t="str">
        <f t="shared" si="108"/>
        <v xml:space="preserve"> </v>
      </c>
      <c r="AE163" s="68" t="str">
        <f t="shared" si="116"/>
        <v xml:space="preserve"> </v>
      </c>
      <c r="AF163" s="67" t="str">
        <f t="shared" si="120"/>
        <v xml:space="preserve"> </v>
      </c>
      <c r="AG163" s="67" t="str">
        <f t="shared" si="123"/>
        <v xml:space="preserve"> </v>
      </c>
      <c r="AH163" s="68" t="str">
        <f t="shared" si="126"/>
        <v xml:space="preserve"> </v>
      </c>
      <c r="AI163" s="68" t="str">
        <f t="shared" si="129"/>
        <v xml:space="preserve"> </v>
      </c>
      <c r="AJ163" s="67" t="str">
        <f t="shared" si="132"/>
        <v xml:space="preserve"> </v>
      </c>
      <c r="AK163" s="67" t="str">
        <f t="shared" si="134"/>
        <v xml:space="preserve"> </v>
      </c>
      <c r="AL163" s="68" t="str">
        <f t="shared" si="136"/>
        <v xml:space="preserve"> </v>
      </c>
      <c r="AM163" s="68" t="str">
        <f t="shared" si="138"/>
        <v xml:space="preserve"> </v>
      </c>
      <c r="AN163" s="67" t="str">
        <f t="shared" si="140"/>
        <v xml:space="preserve"> </v>
      </c>
      <c r="AO163" s="67" t="str">
        <f t="shared" si="142"/>
        <v xml:space="preserve"> </v>
      </c>
      <c r="AP163" s="68" t="str">
        <f t="shared" si="144"/>
        <v xml:space="preserve"> </v>
      </c>
      <c r="AQ163" s="68" t="str">
        <f t="shared" si="146"/>
        <v xml:space="preserve"> </v>
      </c>
      <c r="AR163" s="67" t="str">
        <f t="shared" si="148"/>
        <v xml:space="preserve"> </v>
      </c>
      <c r="AS163" s="65" t="str">
        <f t="shared" si="150"/>
        <v xml:space="preserve"> </v>
      </c>
      <c r="AT163" s="61">
        <f t="shared" si="109"/>
        <v>0</v>
      </c>
      <c r="AU163" s="39">
        <f t="shared" si="117"/>
        <v>-2500000000.0000005</v>
      </c>
      <c r="AW163" s="3">
        <f t="shared" si="118"/>
        <v>0</v>
      </c>
      <c r="AX163" s="63">
        <f t="shared" si="110"/>
        <v>7500</v>
      </c>
      <c r="AY163" s="63">
        <f t="shared" si="121"/>
        <v>7500</v>
      </c>
      <c r="AZ163" s="63">
        <f t="shared" si="124"/>
        <v>7500</v>
      </c>
      <c r="BA163" s="63">
        <f t="shared" si="127"/>
        <v>7500</v>
      </c>
      <c r="BB163" s="63">
        <f t="shared" si="130"/>
        <v>7500</v>
      </c>
      <c r="BC163" s="64">
        <f t="shared" si="111"/>
        <v>37500</v>
      </c>
    </row>
    <row r="164" spans="2:55" x14ac:dyDescent="0.25">
      <c r="B164" s="36" t="s">
        <v>32</v>
      </c>
      <c r="C164" s="52">
        <f t="shared" si="112"/>
        <v>49887</v>
      </c>
      <c r="D164" s="36">
        <f t="shared" si="113"/>
        <v>151</v>
      </c>
      <c r="E164" s="53">
        <f t="shared" si="101"/>
        <v>2140187.0447116783</v>
      </c>
      <c r="F164" s="53" t="str">
        <f t="shared" si="104"/>
        <v xml:space="preserve"> </v>
      </c>
      <c r="G164" s="53" t="str">
        <f t="shared" si="102"/>
        <v xml:space="preserve"> </v>
      </c>
      <c r="H164" s="54">
        <f t="shared" si="105"/>
        <v>0</v>
      </c>
      <c r="I164" s="55" t="str">
        <f t="shared" si="114"/>
        <v xml:space="preserve"> </v>
      </c>
      <c r="K164" s="56" t="str">
        <f t="shared" si="103"/>
        <v>year13</v>
      </c>
      <c r="L164" s="65" t="str">
        <f t="shared" si="106"/>
        <v xml:space="preserve"> </v>
      </c>
      <c r="M164" s="62" t="str">
        <f t="shared" si="115"/>
        <v xml:space="preserve"> </v>
      </c>
      <c r="N164" s="62" t="str">
        <f t="shared" si="119"/>
        <v xml:space="preserve"> </v>
      </c>
      <c r="O164" s="65" t="str">
        <f t="shared" si="122"/>
        <v xml:space="preserve"> </v>
      </c>
      <c r="P164" s="65" t="str">
        <f t="shared" si="125"/>
        <v xml:space="preserve"> </v>
      </c>
      <c r="Q164" s="62" t="str">
        <f t="shared" si="128"/>
        <v xml:space="preserve"> </v>
      </c>
      <c r="R164" s="62" t="str">
        <f t="shared" si="131"/>
        <v xml:space="preserve"> </v>
      </c>
      <c r="S164" s="65" t="str">
        <f t="shared" si="133"/>
        <v xml:space="preserve"> </v>
      </c>
      <c r="T164" s="65" t="str">
        <f t="shared" si="135"/>
        <v xml:space="preserve"> </v>
      </c>
      <c r="U164" s="62" t="str">
        <f t="shared" si="137"/>
        <v xml:space="preserve"> </v>
      </c>
      <c r="V164" s="62" t="str">
        <f t="shared" si="139"/>
        <v xml:space="preserve"> </v>
      </c>
      <c r="W164" s="65" t="str">
        <f t="shared" si="141"/>
        <v xml:space="preserve"> </v>
      </c>
      <c r="X164" s="65" t="str">
        <f t="shared" si="143"/>
        <v xml:space="preserve"> </v>
      </c>
      <c r="Y164" s="62" t="str">
        <f t="shared" si="145"/>
        <v xml:space="preserve"> </v>
      </c>
      <c r="Z164" s="62" t="str">
        <f t="shared" si="147"/>
        <v xml:space="preserve"> </v>
      </c>
      <c r="AA164" s="70" t="str">
        <f t="shared" si="149"/>
        <v xml:space="preserve"> </v>
      </c>
      <c r="AB164" s="39">
        <f t="shared" si="107"/>
        <v>0</v>
      </c>
      <c r="AD164" s="67" t="str">
        <f t="shared" si="108"/>
        <v xml:space="preserve"> </v>
      </c>
      <c r="AE164" s="68" t="str">
        <f t="shared" si="116"/>
        <v xml:space="preserve"> </v>
      </c>
      <c r="AF164" s="68" t="str">
        <f t="shared" si="120"/>
        <v xml:space="preserve"> </v>
      </c>
      <c r="AG164" s="67" t="str">
        <f t="shared" si="123"/>
        <v xml:space="preserve"> </v>
      </c>
      <c r="AH164" s="67" t="str">
        <f t="shared" si="126"/>
        <v xml:space="preserve"> </v>
      </c>
      <c r="AI164" s="68" t="str">
        <f t="shared" si="129"/>
        <v xml:space="preserve"> </v>
      </c>
      <c r="AJ164" s="68" t="str">
        <f t="shared" si="132"/>
        <v xml:space="preserve"> </v>
      </c>
      <c r="AK164" s="67" t="str">
        <f t="shared" si="134"/>
        <v xml:space="preserve"> </v>
      </c>
      <c r="AL164" s="67" t="str">
        <f t="shared" si="136"/>
        <v xml:space="preserve"> </v>
      </c>
      <c r="AM164" s="68" t="str">
        <f t="shared" si="138"/>
        <v xml:space="preserve"> </v>
      </c>
      <c r="AN164" s="68" t="str">
        <f t="shared" si="140"/>
        <v xml:space="preserve"> </v>
      </c>
      <c r="AO164" s="67" t="str">
        <f t="shared" si="142"/>
        <v xml:space="preserve"> </v>
      </c>
      <c r="AP164" s="67" t="str">
        <f t="shared" si="144"/>
        <v xml:space="preserve"> </v>
      </c>
      <c r="AQ164" s="68" t="str">
        <f t="shared" si="146"/>
        <v xml:space="preserve"> </v>
      </c>
      <c r="AR164" s="68" t="str">
        <f t="shared" si="148"/>
        <v xml:space="preserve"> </v>
      </c>
      <c r="AS164" s="65" t="str">
        <f t="shared" si="150"/>
        <v xml:space="preserve"> </v>
      </c>
      <c r="AT164" s="61">
        <f t="shared" si="109"/>
        <v>0</v>
      </c>
      <c r="AU164" s="39">
        <f t="shared" si="117"/>
        <v>-2500000000.0000005</v>
      </c>
      <c r="AW164" s="3">
        <f t="shared" si="118"/>
        <v>0</v>
      </c>
      <c r="AX164" s="63">
        <f t="shared" si="110"/>
        <v>7500</v>
      </c>
      <c r="AY164" s="63">
        <f t="shared" si="121"/>
        <v>7500</v>
      </c>
      <c r="AZ164" s="63">
        <f t="shared" si="124"/>
        <v>7500</v>
      </c>
      <c r="BA164" s="63">
        <f t="shared" si="127"/>
        <v>7500</v>
      </c>
      <c r="BB164" s="63">
        <f t="shared" si="130"/>
        <v>7500</v>
      </c>
      <c r="BC164" s="64">
        <f t="shared" si="111"/>
        <v>37500</v>
      </c>
    </row>
    <row r="165" spans="2:55" x14ac:dyDescent="0.25">
      <c r="B165" s="36" t="s">
        <v>32</v>
      </c>
      <c r="C165" s="52">
        <f t="shared" si="112"/>
        <v>49918</v>
      </c>
      <c r="D165" s="36">
        <f t="shared" si="113"/>
        <v>152</v>
      </c>
      <c r="E165" s="53">
        <f t="shared" si="101"/>
        <v>2140187.0447116783</v>
      </c>
      <c r="F165" s="53" t="str">
        <f t="shared" si="104"/>
        <v xml:space="preserve"> </v>
      </c>
      <c r="G165" s="53" t="str">
        <f t="shared" si="102"/>
        <v xml:space="preserve"> </v>
      </c>
      <c r="H165" s="54">
        <f t="shared" si="105"/>
        <v>0</v>
      </c>
      <c r="I165" s="55" t="str">
        <f t="shared" si="114"/>
        <v xml:space="preserve"> </v>
      </c>
      <c r="K165" s="56" t="str">
        <f t="shared" si="103"/>
        <v>year13</v>
      </c>
      <c r="L165" s="65" t="str">
        <f t="shared" si="106"/>
        <v xml:space="preserve"> </v>
      </c>
      <c r="M165" s="65" t="str">
        <f t="shared" si="115"/>
        <v xml:space="preserve"> </v>
      </c>
      <c r="N165" s="62" t="str">
        <f t="shared" si="119"/>
        <v xml:space="preserve"> </v>
      </c>
      <c r="O165" s="62" t="str">
        <f t="shared" si="122"/>
        <v xml:space="preserve"> </v>
      </c>
      <c r="P165" s="65" t="str">
        <f t="shared" si="125"/>
        <v xml:space="preserve"> </v>
      </c>
      <c r="Q165" s="65" t="str">
        <f t="shared" si="128"/>
        <v xml:space="preserve"> </v>
      </c>
      <c r="R165" s="62" t="str">
        <f t="shared" si="131"/>
        <v xml:space="preserve"> </v>
      </c>
      <c r="S165" s="62" t="str">
        <f t="shared" si="133"/>
        <v xml:space="preserve"> </v>
      </c>
      <c r="T165" s="65" t="str">
        <f t="shared" si="135"/>
        <v xml:space="preserve"> </v>
      </c>
      <c r="U165" s="65" t="str">
        <f t="shared" si="137"/>
        <v xml:space="preserve"> </v>
      </c>
      <c r="V165" s="62" t="str">
        <f t="shared" si="139"/>
        <v xml:space="preserve"> </v>
      </c>
      <c r="W165" s="62" t="str">
        <f t="shared" si="141"/>
        <v xml:space="preserve"> </v>
      </c>
      <c r="X165" s="65" t="str">
        <f t="shared" si="143"/>
        <v xml:space="preserve"> </v>
      </c>
      <c r="Y165" s="65" t="str">
        <f t="shared" si="145"/>
        <v xml:space="preserve"> </v>
      </c>
      <c r="Z165" s="62" t="str">
        <f t="shared" si="147"/>
        <v xml:space="preserve"> </v>
      </c>
      <c r="AA165" s="69" t="str">
        <f t="shared" si="149"/>
        <v xml:space="preserve"> </v>
      </c>
      <c r="AB165" s="39">
        <f t="shared" si="107"/>
        <v>0</v>
      </c>
      <c r="AD165" s="67" t="str">
        <f t="shared" si="108"/>
        <v xml:space="preserve"> </v>
      </c>
      <c r="AE165" s="67" t="str">
        <f t="shared" si="116"/>
        <v xml:space="preserve"> </v>
      </c>
      <c r="AF165" s="68" t="str">
        <f t="shared" si="120"/>
        <v xml:space="preserve"> </v>
      </c>
      <c r="AG165" s="68" t="str">
        <f t="shared" si="123"/>
        <v xml:space="preserve"> </v>
      </c>
      <c r="AH165" s="67" t="str">
        <f t="shared" si="126"/>
        <v xml:space="preserve"> </v>
      </c>
      <c r="AI165" s="67" t="str">
        <f t="shared" si="129"/>
        <v xml:space="preserve"> </v>
      </c>
      <c r="AJ165" s="68" t="str">
        <f t="shared" si="132"/>
        <v xml:space="preserve"> </v>
      </c>
      <c r="AK165" s="68" t="str">
        <f t="shared" si="134"/>
        <v xml:space="preserve"> </v>
      </c>
      <c r="AL165" s="67" t="str">
        <f t="shared" si="136"/>
        <v xml:space="preserve"> </v>
      </c>
      <c r="AM165" s="67" t="str">
        <f t="shared" si="138"/>
        <v xml:space="preserve"> </v>
      </c>
      <c r="AN165" s="68" t="str">
        <f t="shared" si="140"/>
        <v xml:space="preserve"> </v>
      </c>
      <c r="AO165" s="68" t="str">
        <f t="shared" si="142"/>
        <v xml:space="preserve"> </v>
      </c>
      <c r="AP165" s="67" t="str">
        <f t="shared" si="144"/>
        <v xml:space="preserve"> </v>
      </c>
      <c r="AQ165" s="67" t="str">
        <f t="shared" si="146"/>
        <v xml:space="preserve"> </v>
      </c>
      <c r="AR165" s="68" t="str">
        <f t="shared" si="148"/>
        <v xml:space="preserve"> </v>
      </c>
      <c r="AS165" s="62" t="str">
        <f t="shared" si="150"/>
        <v xml:space="preserve"> </v>
      </c>
      <c r="AT165" s="61">
        <f t="shared" si="109"/>
        <v>0</v>
      </c>
      <c r="AU165" s="39">
        <f t="shared" si="117"/>
        <v>-2500000000.0000005</v>
      </c>
      <c r="AW165" s="3">
        <f t="shared" si="118"/>
        <v>0</v>
      </c>
      <c r="AX165" s="63">
        <f t="shared" si="110"/>
        <v>7500</v>
      </c>
      <c r="AY165" s="63">
        <f t="shared" si="121"/>
        <v>7500</v>
      </c>
      <c r="AZ165" s="63">
        <f t="shared" si="124"/>
        <v>7500</v>
      </c>
      <c r="BA165" s="63">
        <f t="shared" si="127"/>
        <v>7500</v>
      </c>
      <c r="BB165" s="63">
        <f t="shared" si="130"/>
        <v>7500</v>
      </c>
      <c r="BC165" s="64">
        <f t="shared" si="111"/>
        <v>37500</v>
      </c>
    </row>
    <row r="166" spans="2:55" x14ac:dyDescent="0.25">
      <c r="B166" s="36" t="s">
        <v>32</v>
      </c>
      <c r="C166" s="52">
        <f t="shared" si="112"/>
        <v>49948</v>
      </c>
      <c r="D166" s="36">
        <f t="shared" si="113"/>
        <v>153</v>
      </c>
      <c r="E166" s="53">
        <f t="shared" si="101"/>
        <v>2140187.0447116783</v>
      </c>
      <c r="F166" s="53" t="str">
        <f t="shared" si="104"/>
        <v xml:space="preserve"> </v>
      </c>
      <c r="G166" s="53" t="str">
        <f t="shared" si="102"/>
        <v xml:space="preserve"> </v>
      </c>
      <c r="H166" s="54">
        <f t="shared" si="105"/>
        <v>0</v>
      </c>
      <c r="I166" s="55" t="str">
        <f t="shared" si="114"/>
        <v xml:space="preserve"> </v>
      </c>
      <c r="K166" s="56" t="str">
        <f t="shared" si="103"/>
        <v>year13</v>
      </c>
      <c r="L166" s="62" t="str">
        <f t="shared" si="106"/>
        <v xml:space="preserve"> </v>
      </c>
      <c r="M166" s="65" t="str">
        <f t="shared" si="115"/>
        <v xml:space="preserve"> </v>
      </c>
      <c r="N166" s="65" t="str">
        <f t="shared" si="119"/>
        <v xml:space="preserve"> </v>
      </c>
      <c r="O166" s="62" t="str">
        <f t="shared" si="122"/>
        <v xml:space="preserve"> </v>
      </c>
      <c r="P166" s="62" t="str">
        <f t="shared" si="125"/>
        <v xml:space="preserve"> </v>
      </c>
      <c r="Q166" s="65" t="str">
        <f t="shared" si="128"/>
        <v xml:space="preserve"> </v>
      </c>
      <c r="R166" s="65" t="str">
        <f t="shared" si="131"/>
        <v xml:space="preserve"> </v>
      </c>
      <c r="S166" s="62" t="str">
        <f t="shared" si="133"/>
        <v xml:space="preserve"> </v>
      </c>
      <c r="T166" s="62" t="str">
        <f t="shared" si="135"/>
        <v xml:space="preserve"> </v>
      </c>
      <c r="U166" s="65" t="str">
        <f t="shared" si="137"/>
        <v xml:space="preserve"> </v>
      </c>
      <c r="V166" s="65" t="str">
        <f t="shared" si="139"/>
        <v xml:space="preserve"> </v>
      </c>
      <c r="W166" s="62" t="str">
        <f t="shared" si="141"/>
        <v xml:space="preserve"> </v>
      </c>
      <c r="X166" s="62" t="str">
        <f t="shared" si="143"/>
        <v xml:space="preserve"> </v>
      </c>
      <c r="Y166" s="65" t="str">
        <f t="shared" si="145"/>
        <v xml:space="preserve"> </v>
      </c>
      <c r="Z166" s="65" t="str">
        <f t="shared" si="147"/>
        <v xml:space="preserve"> </v>
      </c>
      <c r="AA166" s="69" t="str">
        <f t="shared" si="149"/>
        <v xml:space="preserve"> </v>
      </c>
      <c r="AB166" s="39">
        <f t="shared" si="107"/>
        <v>0</v>
      </c>
      <c r="AD166" s="68" t="str">
        <f t="shared" si="108"/>
        <v xml:space="preserve"> </v>
      </c>
      <c r="AE166" s="67" t="str">
        <f t="shared" si="116"/>
        <v xml:space="preserve"> </v>
      </c>
      <c r="AF166" s="67" t="str">
        <f t="shared" si="120"/>
        <v xml:space="preserve"> </v>
      </c>
      <c r="AG166" s="68" t="str">
        <f t="shared" si="123"/>
        <v xml:space="preserve"> </v>
      </c>
      <c r="AH166" s="68" t="str">
        <f t="shared" si="126"/>
        <v xml:space="preserve"> </v>
      </c>
      <c r="AI166" s="67" t="str">
        <f t="shared" si="129"/>
        <v xml:space="preserve"> </v>
      </c>
      <c r="AJ166" s="67" t="str">
        <f t="shared" si="132"/>
        <v xml:space="preserve"> </v>
      </c>
      <c r="AK166" s="68" t="str">
        <f t="shared" si="134"/>
        <v xml:space="preserve"> </v>
      </c>
      <c r="AL166" s="68" t="str">
        <f t="shared" si="136"/>
        <v xml:space="preserve"> </v>
      </c>
      <c r="AM166" s="67" t="str">
        <f t="shared" si="138"/>
        <v xml:space="preserve"> </v>
      </c>
      <c r="AN166" s="67" t="str">
        <f t="shared" si="140"/>
        <v xml:space="preserve"> </v>
      </c>
      <c r="AO166" s="68" t="str">
        <f t="shared" si="142"/>
        <v xml:space="preserve"> </v>
      </c>
      <c r="AP166" s="68" t="str">
        <f t="shared" si="144"/>
        <v xml:space="preserve"> </v>
      </c>
      <c r="AQ166" s="67" t="str">
        <f t="shared" si="146"/>
        <v xml:space="preserve"> </v>
      </c>
      <c r="AR166" s="67" t="str">
        <f t="shared" si="148"/>
        <v xml:space="preserve"> </v>
      </c>
      <c r="AS166" s="62" t="str">
        <f t="shared" si="150"/>
        <v xml:space="preserve"> </v>
      </c>
      <c r="AT166" s="61">
        <f t="shared" si="109"/>
        <v>0</v>
      </c>
      <c r="AU166" s="39">
        <f t="shared" si="117"/>
        <v>-2500000000.0000005</v>
      </c>
      <c r="AW166" s="3">
        <f t="shared" si="118"/>
        <v>0</v>
      </c>
      <c r="AX166" s="63">
        <f t="shared" si="110"/>
        <v>7500</v>
      </c>
      <c r="AY166" s="63">
        <f t="shared" si="121"/>
        <v>7500</v>
      </c>
      <c r="AZ166" s="63">
        <f t="shared" si="124"/>
        <v>7500</v>
      </c>
      <c r="BA166" s="63">
        <f t="shared" si="127"/>
        <v>7500</v>
      </c>
      <c r="BB166" s="63">
        <f t="shared" si="130"/>
        <v>7500</v>
      </c>
      <c r="BC166" s="64">
        <f t="shared" si="111"/>
        <v>37500</v>
      </c>
    </row>
    <row r="167" spans="2:55" x14ac:dyDescent="0.25">
      <c r="B167" s="36" t="s">
        <v>32</v>
      </c>
      <c r="C167" s="52">
        <f t="shared" si="112"/>
        <v>49979</v>
      </c>
      <c r="D167" s="36">
        <f t="shared" si="113"/>
        <v>154</v>
      </c>
      <c r="E167" s="53">
        <f t="shared" si="101"/>
        <v>2140187.0447116783</v>
      </c>
      <c r="F167" s="53" t="str">
        <f t="shared" si="104"/>
        <v xml:space="preserve"> </v>
      </c>
      <c r="G167" s="53" t="str">
        <f t="shared" si="102"/>
        <v xml:space="preserve"> </v>
      </c>
      <c r="H167" s="54">
        <f t="shared" si="105"/>
        <v>0</v>
      </c>
      <c r="I167" s="55" t="str">
        <f t="shared" si="114"/>
        <v xml:space="preserve"> </v>
      </c>
      <c r="K167" s="56" t="str">
        <f t="shared" si="103"/>
        <v>year13</v>
      </c>
      <c r="L167" s="62" t="str">
        <f t="shared" si="106"/>
        <v xml:space="preserve"> </v>
      </c>
      <c r="M167" s="62" t="str">
        <f t="shared" si="115"/>
        <v xml:space="preserve"> </v>
      </c>
      <c r="N167" s="65" t="str">
        <f t="shared" si="119"/>
        <v xml:space="preserve"> </v>
      </c>
      <c r="O167" s="65" t="str">
        <f t="shared" si="122"/>
        <v xml:space="preserve"> </v>
      </c>
      <c r="P167" s="62" t="str">
        <f t="shared" si="125"/>
        <v xml:space="preserve"> </v>
      </c>
      <c r="Q167" s="62" t="str">
        <f t="shared" si="128"/>
        <v xml:space="preserve"> </v>
      </c>
      <c r="R167" s="65" t="str">
        <f t="shared" si="131"/>
        <v xml:space="preserve"> </v>
      </c>
      <c r="S167" s="65" t="str">
        <f t="shared" si="133"/>
        <v xml:space="preserve"> </v>
      </c>
      <c r="T167" s="62" t="str">
        <f t="shared" si="135"/>
        <v xml:space="preserve"> </v>
      </c>
      <c r="U167" s="62" t="str">
        <f t="shared" si="137"/>
        <v xml:space="preserve"> </v>
      </c>
      <c r="V167" s="65" t="str">
        <f t="shared" si="139"/>
        <v xml:space="preserve"> </v>
      </c>
      <c r="W167" s="65" t="str">
        <f t="shared" si="141"/>
        <v xml:space="preserve"> </v>
      </c>
      <c r="X167" s="62" t="str">
        <f t="shared" si="143"/>
        <v xml:space="preserve"> </v>
      </c>
      <c r="Y167" s="62" t="str">
        <f t="shared" si="145"/>
        <v xml:space="preserve"> </v>
      </c>
      <c r="Z167" s="65" t="str">
        <f t="shared" si="147"/>
        <v xml:space="preserve"> </v>
      </c>
      <c r="AA167" s="70" t="str">
        <f t="shared" si="149"/>
        <v xml:space="preserve"> </v>
      </c>
      <c r="AB167" s="39">
        <f t="shared" si="107"/>
        <v>0</v>
      </c>
      <c r="AD167" s="68" t="str">
        <f t="shared" si="108"/>
        <v xml:space="preserve"> </v>
      </c>
      <c r="AE167" s="68" t="str">
        <f t="shared" si="116"/>
        <v xml:space="preserve"> </v>
      </c>
      <c r="AF167" s="67" t="str">
        <f t="shared" si="120"/>
        <v xml:space="preserve"> </v>
      </c>
      <c r="AG167" s="67" t="str">
        <f t="shared" si="123"/>
        <v xml:space="preserve"> </v>
      </c>
      <c r="AH167" s="68" t="str">
        <f t="shared" si="126"/>
        <v xml:space="preserve"> </v>
      </c>
      <c r="AI167" s="68" t="str">
        <f t="shared" si="129"/>
        <v xml:space="preserve"> </v>
      </c>
      <c r="AJ167" s="67" t="str">
        <f t="shared" si="132"/>
        <v xml:space="preserve"> </v>
      </c>
      <c r="AK167" s="67" t="str">
        <f t="shared" si="134"/>
        <v xml:space="preserve"> </v>
      </c>
      <c r="AL167" s="68" t="str">
        <f t="shared" si="136"/>
        <v xml:space="preserve"> </v>
      </c>
      <c r="AM167" s="68" t="str">
        <f t="shared" si="138"/>
        <v xml:space="preserve"> </v>
      </c>
      <c r="AN167" s="67" t="str">
        <f t="shared" si="140"/>
        <v xml:space="preserve"> </v>
      </c>
      <c r="AO167" s="67" t="str">
        <f t="shared" si="142"/>
        <v xml:space="preserve"> </v>
      </c>
      <c r="AP167" s="68" t="str">
        <f t="shared" si="144"/>
        <v xml:space="preserve"> </v>
      </c>
      <c r="AQ167" s="68" t="str">
        <f t="shared" si="146"/>
        <v xml:space="preserve"> </v>
      </c>
      <c r="AR167" s="67" t="str">
        <f t="shared" si="148"/>
        <v xml:space="preserve"> </v>
      </c>
      <c r="AS167" s="65" t="str">
        <f t="shared" si="150"/>
        <v xml:space="preserve"> </v>
      </c>
      <c r="AT167" s="61">
        <f t="shared" si="109"/>
        <v>0</v>
      </c>
      <c r="AU167" s="39">
        <f t="shared" si="117"/>
        <v>-2500000000.0000005</v>
      </c>
      <c r="AW167" s="3">
        <f t="shared" si="118"/>
        <v>0</v>
      </c>
      <c r="AX167" s="63">
        <f t="shared" si="110"/>
        <v>7500</v>
      </c>
      <c r="AY167" s="63">
        <f t="shared" si="121"/>
        <v>7500</v>
      </c>
      <c r="AZ167" s="63">
        <f t="shared" si="124"/>
        <v>7500</v>
      </c>
      <c r="BA167" s="63">
        <f t="shared" si="127"/>
        <v>7500</v>
      </c>
      <c r="BB167" s="63">
        <f t="shared" si="130"/>
        <v>7500</v>
      </c>
      <c r="BC167" s="64">
        <f t="shared" si="111"/>
        <v>37500</v>
      </c>
    </row>
    <row r="168" spans="2:55" x14ac:dyDescent="0.25">
      <c r="B168" s="36" t="s">
        <v>32</v>
      </c>
      <c r="C168" s="52">
        <f t="shared" si="112"/>
        <v>50009</v>
      </c>
      <c r="D168" s="36">
        <f t="shared" si="113"/>
        <v>155</v>
      </c>
      <c r="E168" s="53">
        <f t="shared" si="101"/>
        <v>2140187.0447116783</v>
      </c>
      <c r="F168" s="53" t="str">
        <f t="shared" si="104"/>
        <v xml:space="preserve"> </v>
      </c>
      <c r="G168" s="53" t="str">
        <f t="shared" si="102"/>
        <v xml:space="preserve"> </v>
      </c>
      <c r="H168" s="54">
        <f t="shared" si="105"/>
        <v>0</v>
      </c>
      <c r="I168" s="55" t="str">
        <f t="shared" si="114"/>
        <v xml:space="preserve"> </v>
      </c>
      <c r="K168" s="56" t="str">
        <f t="shared" si="103"/>
        <v>year13</v>
      </c>
      <c r="L168" s="65" t="str">
        <f t="shared" si="106"/>
        <v xml:space="preserve"> </v>
      </c>
      <c r="M168" s="62" t="str">
        <f t="shared" si="115"/>
        <v xml:space="preserve"> </v>
      </c>
      <c r="N168" s="62" t="str">
        <f t="shared" si="119"/>
        <v xml:space="preserve"> </v>
      </c>
      <c r="O168" s="65" t="str">
        <f t="shared" si="122"/>
        <v xml:space="preserve"> </v>
      </c>
      <c r="P168" s="65" t="str">
        <f t="shared" si="125"/>
        <v xml:space="preserve"> </v>
      </c>
      <c r="Q168" s="62" t="str">
        <f t="shared" si="128"/>
        <v xml:space="preserve"> </v>
      </c>
      <c r="R168" s="62" t="str">
        <f t="shared" si="131"/>
        <v xml:space="preserve"> </v>
      </c>
      <c r="S168" s="65" t="str">
        <f t="shared" si="133"/>
        <v xml:space="preserve"> </v>
      </c>
      <c r="T168" s="65" t="str">
        <f t="shared" si="135"/>
        <v xml:space="preserve"> </v>
      </c>
      <c r="U168" s="62" t="str">
        <f t="shared" si="137"/>
        <v xml:space="preserve"> </v>
      </c>
      <c r="V168" s="62" t="str">
        <f t="shared" si="139"/>
        <v xml:space="preserve"> </v>
      </c>
      <c r="W168" s="65" t="str">
        <f t="shared" si="141"/>
        <v xml:space="preserve"> </v>
      </c>
      <c r="X168" s="65" t="str">
        <f t="shared" si="143"/>
        <v xml:space="preserve"> </v>
      </c>
      <c r="Y168" s="62" t="str">
        <f t="shared" si="145"/>
        <v xml:space="preserve"> </v>
      </c>
      <c r="Z168" s="62" t="str">
        <f t="shared" si="147"/>
        <v xml:space="preserve"> </v>
      </c>
      <c r="AA168" s="70" t="str">
        <f t="shared" si="149"/>
        <v xml:space="preserve"> </v>
      </c>
      <c r="AB168" s="39">
        <f t="shared" si="107"/>
        <v>0</v>
      </c>
      <c r="AD168" s="67" t="str">
        <f t="shared" si="108"/>
        <v xml:space="preserve"> </v>
      </c>
      <c r="AE168" s="68" t="str">
        <f t="shared" si="116"/>
        <v xml:space="preserve"> </v>
      </c>
      <c r="AF168" s="68" t="str">
        <f t="shared" si="120"/>
        <v xml:space="preserve"> </v>
      </c>
      <c r="AG168" s="67" t="str">
        <f t="shared" si="123"/>
        <v xml:space="preserve"> </v>
      </c>
      <c r="AH168" s="67" t="str">
        <f t="shared" si="126"/>
        <v xml:space="preserve"> </v>
      </c>
      <c r="AI168" s="68" t="str">
        <f t="shared" si="129"/>
        <v xml:space="preserve"> </v>
      </c>
      <c r="AJ168" s="68" t="str">
        <f t="shared" si="132"/>
        <v xml:space="preserve"> </v>
      </c>
      <c r="AK168" s="67" t="str">
        <f t="shared" si="134"/>
        <v xml:space="preserve"> </v>
      </c>
      <c r="AL168" s="67" t="str">
        <f t="shared" si="136"/>
        <v xml:space="preserve"> </v>
      </c>
      <c r="AM168" s="68" t="str">
        <f t="shared" si="138"/>
        <v xml:space="preserve"> </v>
      </c>
      <c r="AN168" s="68" t="str">
        <f t="shared" si="140"/>
        <v xml:space="preserve"> </v>
      </c>
      <c r="AO168" s="67" t="str">
        <f t="shared" si="142"/>
        <v xml:space="preserve"> </v>
      </c>
      <c r="AP168" s="67" t="str">
        <f t="shared" si="144"/>
        <v xml:space="preserve"> </v>
      </c>
      <c r="AQ168" s="68" t="str">
        <f t="shared" si="146"/>
        <v xml:space="preserve"> </v>
      </c>
      <c r="AR168" s="68" t="str">
        <f t="shared" si="148"/>
        <v xml:space="preserve"> </v>
      </c>
      <c r="AS168" s="65" t="str">
        <f t="shared" si="150"/>
        <v xml:space="preserve"> </v>
      </c>
      <c r="AT168" s="61">
        <f t="shared" si="109"/>
        <v>0</v>
      </c>
      <c r="AU168" s="39">
        <f t="shared" si="117"/>
        <v>-2500000000.0000005</v>
      </c>
      <c r="AW168" s="3">
        <f t="shared" si="118"/>
        <v>0</v>
      </c>
      <c r="AX168" s="63">
        <f t="shared" si="110"/>
        <v>7500</v>
      </c>
      <c r="AY168" s="63">
        <f t="shared" si="121"/>
        <v>7500</v>
      </c>
      <c r="AZ168" s="63">
        <f t="shared" si="124"/>
        <v>7500</v>
      </c>
      <c r="BA168" s="63">
        <f t="shared" si="127"/>
        <v>7500</v>
      </c>
      <c r="BB168" s="63">
        <f t="shared" si="130"/>
        <v>7500</v>
      </c>
      <c r="BC168" s="64">
        <f t="shared" si="111"/>
        <v>37500</v>
      </c>
    </row>
    <row r="169" spans="2:55" x14ac:dyDescent="0.25">
      <c r="B169" s="36" t="s">
        <v>32</v>
      </c>
      <c r="C169" s="52">
        <f t="shared" si="112"/>
        <v>50040</v>
      </c>
      <c r="D169" s="36">
        <f t="shared" si="113"/>
        <v>156</v>
      </c>
      <c r="E169" s="53">
        <f t="shared" si="101"/>
        <v>2140187.0447116783</v>
      </c>
      <c r="F169" s="53" t="str">
        <f t="shared" si="104"/>
        <v xml:space="preserve"> </v>
      </c>
      <c r="G169" s="53" t="str">
        <f t="shared" si="102"/>
        <v xml:space="preserve"> </v>
      </c>
      <c r="H169" s="54">
        <f t="shared" si="105"/>
        <v>0</v>
      </c>
      <c r="I169" s="55" t="str">
        <f t="shared" si="114"/>
        <v xml:space="preserve"> </v>
      </c>
      <c r="K169" s="56" t="str">
        <f t="shared" si="103"/>
        <v>year13</v>
      </c>
      <c r="L169" s="65" t="str">
        <f t="shared" si="106"/>
        <v xml:space="preserve"> </v>
      </c>
      <c r="M169" s="65" t="str">
        <f t="shared" si="115"/>
        <v xml:space="preserve"> </v>
      </c>
      <c r="N169" s="62" t="str">
        <f t="shared" si="119"/>
        <v xml:space="preserve"> </v>
      </c>
      <c r="O169" s="62" t="str">
        <f t="shared" si="122"/>
        <v xml:space="preserve"> </v>
      </c>
      <c r="P169" s="65" t="str">
        <f t="shared" si="125"/>
        <v xml:space="preserve"> </v>
      </c>
      <c r="Q169" s="65" t="str">
        <f t="shared" si="128"/>
        <v xml:space="preserve"> </v>
      </c>
      <c r="R169" s="62" t="str">
        <f t="shared" si="131"/>
        <v xml:space="preserve"> </v>
      </c>
      <c r="S169" s="62" t="str">
        <f t="shared" si="133"/>
        <v xml:space="preserve"> </v>
      </c>
      <c r="T169" s="65" t="str">
        <f t="shared" si="135"/>
        <v xml:space="preserve"> </v>
      </c>
      <c r="U169" s="65" t="str">
        <f t="shared" si="137"/>
        <v xml:space="preserve"> </v>
      </c>
      <c r="V169" s="62" t="str">
        <f t="shared" si="139"/>
        <v xml:space="preserve"> </v>
      </c>
      <c r="W169" s="62" t="str">
        <f t="shared" si="141"/>
        <v xml:space="preserve"> </v>
      </c>
      <c r="X169" s="65" t="str">
        <f t="shared" si="143"/>
        <v xml:space="preserve"> </v>
      </c>
      <c r="Y169" s="65" t="str">
        <f t="shared" si="145"/>
        <v xml:space="preserve"> </v>
      </c>
      <c r="Z169" s="62" t="str">
        <f t="shared" si="147"/>
        <v xml:space="preserve"> </v>
      </c>
      <c r="AA169" s="69" t="str">
        <f t="shared" si="149"/>
        <v xml:space="preserve"> </v>
      </c>
      <c r="AB169" s="39">
        <f t="shared" si="107"/>
        <v>0</v>
      </c>
      <c r="AD169" s="67" t="str">
        <f t="shared" si="108"/>
        <v xml:space="preserve"> </v>
      </c>
      <c r="AE169" s="67" t="str">
        <f t="shared" si="116"/>
        <v xml:space="preserve"> </v>
      </c>
      <c r="AF169" s="68" t="str">
        <f t="shared" si="120"/>
        <v xml:space="preserve"> </v>
      </c>
      <c r="AG169" s="68" t="str">
        <f t="shared" si="123"/>
        <v xml:space="preserve"> </v>
      </c>
      <c r="AH169" s="67" t="str">
        <f t="shared" si="126"/>
        <v xml:space="preserve"> </v>
      </c>
      <c r="AI169" s="67" t="str">
        <f t="shared" si="129"/>
        <v xml:space="preserve"> </v>
      </c>
      <c r="AJ169" s="68" t="str">
        <f t="shared" si="132"/>
        <v xml:space="preserve"> </v>
      </c>
      <c r="AK169" s="68" t="str">
        <f t="shared" si="134"/>
        <v xml:space="preserve"> </v>
      </c>
      <c r="AL169" s="67" t="str">
        <f t="shared" si="136"/>
        <v xml:space="preserve"> </v>
      </c>
      <c r="AM169" s="67" t="str">
        <f t="shared" si="138"/>
        <v xml:space="preserve"> </v>
      </c>
      <c r="AN169" s="68" t="str">
        <f t="shared" si="140"/>
        <v xml:space="preserve"> </v>
      </c>
      <c r="AO169" s="68" t="str">
        <f t="shared" si="142"/>
        <v xml:space="preserve"> </v>
      </c>
      <c r="AP169" s="67" t="str">
        <f t="shared" si="144"/>
        <v xml:space="preserve"> </v>
      </c>
      <c r="AQ169" s="67" t="str">
        <f t="shared" si="146"/>
        <v xml:space="preserve"> </v>
      </c>
      <c r="AR169" s="68" t="str">
        <f t="shared" si="148"/>
        <v xml:space="preserve"> </v>
      </c>
      <c r="AS169" s="62" t="str">
        <f t="shared" si="150"/>
        <v xml:space="preserve"> </v>
      </c>
      <c r="AT169" s="61">
        <f t="shared" si="109"/>
        <v>0</v>
      </c>
      <c r="AU169" s="39">
        <f t="shared" si="117"/>
        <v>-2500000000.0000005</v>
      </c>
      <c r="AW169" s="3">
        <f t="shared" si="118"/>
        <v>0</v>
      </c>
      <c r="AX169" s="63">
        <f t="shared" si="110"/>
        <v>7500</v>
      </c>
      <c r="AY169" s="63">
        <f t="shared" si="121"/>
        <v>7500</v>
      </c>
      <c r="AZ169" s="63">
        <f t="shared" si="124"/>
        <v>7500</v>
      </c>
      <c r="BA169" s="63">
        <f t="shared" si="127"/>
        <v>7500</v>
      </c>
      <c r="BB169" s="63">
        <f t="shared" si="130"/>
        <v>7500</v>
      </c>
      <c r="BC169" s="64">
        <f t="shared" si="111"/>
        <v>37500</v>
      </c>
    </row>
    <row r="170" spans="2:55" x14ac:dyDescent="0.25">
      <c r="B170" s="36" t="s">
        <v>33</v>
      </c>
      <c r="C170" s="52">
        <f t="shared" si="112"/>
        <v>50071</v>
      </c>
      <c r="D170" s="36">
        <f t="shared" si="113"/>
        <v>157</v>
      </c>
      <c r="E170" s="53">
        <f t="shared" si="101"/>
        <v>2140187.0447116783</v>
      </c>
      <c r="F170" s="53" t="str">
        <f t="shared" si="104"/>
        <v xml:space="preserve"> </v>
      </c>
      <c r="G170" s="53" t="str">
        <f t="shared" si="102"/>
        <v xml:space="preserve"> </v>
      </c>
      <c r="H170" s="54">
        <f t="shared" si="105"/>
        <v>0</v>
      </c>
      <c r="I170" s="55" t="str">
        <f t="shared" si="114"/>
        <v xml:space="preserve"> </v>
      </c>
      <c r="K170" s="56" t="str">
        <f t="shared" si="103"/>
        <v>year14</v>
      </c>
      <c r="L170" s="62" t="str">
        <f t="shared" si="106"/>
        <v xml:space="preserve"> </v>
      </c>
      <c r="M170" s="65" t="str">
        <f t="shared" si="115"/>
        <v xml:space="preserve"> </v>
      </c>
      <c r="N170" s="65" t="str">
        <f t="shared" si="119"/>
        <v xml:space="preserve"> </v>
      </c>
      <c r="O170" s="62" t="str">
        <f t="shared" si="122"/>
        <v xml:space="preserve"> </v>
      </c>
      <c r="P170" s="62" t="str">
        <f t="shared" si="125"/>
        <v xml:space="preserve"> </v>
      </c>
      <c r="Q170" s="65" t="str">
        <f t="shared" si="128"/>
        <v xml:space="preserve"> </v>
      </c>
      <c r="R170" s="65" t="str">
        <f t="shared" si="131"/>
        <v xml:space="preserve"> </v>
      </c>
      <c r="S170" s="62" t="str">
        <f t="shared" si="133"/>
        <v xml:space="preserve"> </v>
      </c>
      <c r="T170" s="62" t="str">
        <f t="shared" si="135"/>
        <v xml:space="preserve"> </v>
      </c>
      <c r="U170" s="65" t="str">
        <f t="shared" si="137"/>
        <v xml:space="preserve"> </v>
      </c>
      <c r="V170" s="65" t="str">
        <f t="shared" si="139"/>
        <v xml:space="preserve"> </v>
      </c>
      <c r="W170" s="62" t="str">
        <f t="shared" si="141"/>
        <v xml:space="preserve"> </v>
      </c>
      <c r="X170" s="62" t="str">
        <f t="shared" si="143"/>
        <v xml:space="preserve"> </v>
      </c>
      <c r="Y170" s="65" t="str">
        <f t="shared" si="145"/>
        <v xml:space="preserve"> </v>
      </c>
      <c r="Z170" s="65" t="str">
        <f t="shared" si="147"/>
        <v xml:space="preserve"> </v>
      </c>
      <c r="AA170" s="69" t="str">
        <f t="shared" si="149"/>
        <v xml:space="preserve"> </v>
      </c>
      <c r="AB170" s="39">
        <f t="shared" si="107"/>
        <v>0</v>
      </c>
      <c r="AD170" s="68" t="str">
        <f t="shared" si="108"/>
        <v xml:space="preserve"> </v>
      </c>
      <c r="AE170" s="67" t="str">
        <f t="shared" si="116"/>
        <v xml:space="preserve"> </v>
      </c>
      <c r="AF170" s="67" t="str">
        <f t="shared" si="120"/>
        <v xml:space="preserve"> </v>
      </c>
      <c r="AG170" s="68" t="str">
        <f t="shared" si="123"/>
        <v xml:space="preserve"> </v>
      </c>
      <c r="AH170" s="68" t="str">
        <f t="shared" si="126"/>
        <v xml:space="preserve"> </v>
      </c>
      <c r="AI170" s="67" t="str">
        <f t="shared" si="129"/>
        <v xml:space="preserve"> </v>
      </c>
      <c r="AJ170" s="67" t="str">
        <f t="shared" si="132"/>
        <v xml:space="preserve"> </v>
      </c>
      <c r="AK170" s="68" t="str">
        <f t="shared" si="134"/>
        <v xml:space="preserve"> </v>
      </c>
      <c r="AL170" s="68" t="str">
        <f t="shared" si="136"/>
        <v xml:space="preserve"> </v>
      </c>
      <c r="AM170" s="67" t="str">
        <f t="shared" si="138"/>
        <v xml:space="preserve"> </v>
      </c>
      <c r="AN170" s="67" t="str">
        <f t="shared" si="140"/>
        <v xml:space="preserve"> </v>
      </c>
      <c r="AO170" s="68" t="str">
        <f t="shared" si="142"/>
        <v xml:space="preserve"> </v>
      </c>
      <c r="AP170" s="68" t="str">
        <f t="shared" si="144"/>
        <v xml:space="preserve"> </v>
      </c>
      <c r="AQ170" s="67" t="str">
        <f t="shared" si="146"/>
        <v xml:space="preserve"> </v>
      </c>
      <c r="AR170" s="67" t="str">
        <f t="shared" si="148"/>
        <v xml:space="preserve"> </v>
      </c>
      <c r="AS170" s="62" t="str">
        <f t="shared" si="150"/>
        <v xml:space="preserve"> </v>
      </c>
      <c r="AT170" s="61">
        <f t="shared" si="109"/>
        <v>0</v>
      </c>
      <c r="AU170" s="39">
        <f t="shared" si="117"/>
        <v>-2500000000.0000005</v>
      </c>
      <c r="AW170" s="3">
        <f t="shared" si="118"/>
        <v>0</v>
      </c>
      <c r="AX170" s="63">
        <f t="shared" si="110"/>
        <v>7500</v>
      </c>
      <c r="AY170" s="63">
        <f t="shared" si="121"/>
        <v>7500</v>
      </c>
      <c r="AZ170" s="63">
        <f t="shared" si="124"/>
        <v>7500</v>
      </c>
      <c r="BA170" s="63">
        <f t="shared" si="127"/>
        <v>7500</v>
      </c>
      <c r="BB170" s="63">
        <f t="shared" si="130"/>
        <v>7500</v>
      </c>
      <c r="BC170" s="64">
        <f t="shared" si="111"/>
        <v>37500</v>
      </c>
    </row>
    <row r="171" spans="2:55" x14ac:dyDescent="0.25">
      <c r="B171" s="36" t="s">
        <v>33</v>
      </c>
      <c r="C171" s="52">
        <f t="shared" si="112"/>
        <v>50099</v>
      </c>
      <c r="D171" s="36">
        <f t="shared" si="113"/>
        <v>158</v>
      </c>
      <c r="E171" s="53">
        <f t="shared" si="101"/>
        <v>2140187.0447116783</v>
      </c>
      <c r="F171" s="53" t="str">
        <f t="shared" si="104"/>
        <v xml:space="preserve"> </v>
      </c>
      <c r="G171" s="53" t="str">
        <f t="shared" si="102"/>
        <v xml:space="preserve"> </v>
      </c>
      <c r="H171" s="54">
        <f t="shared" si="105"/>
        <v>0</v>
      </c>
      <c r="I171" s="55" t="str">
        <f t="shared" si="114"/>
        <v xml:space="preserve"> </v>
      </c>
      <c r="K171" s="56" t="str">
        <f t="shared" si="103"/>
        <v>year14</v>
      </c>
      <c r="L171" s="62" t="str">
        <f t="shared" si="106"/>
        <v xml:space="preserve"> </v>
      </c>
      <c r="M171" s="62" t="str">
        <f t="shared" si="115"/>
        <v xml:space="preserve"> </v>
      </c>
      <c r="N171" s="65" t="str">
        <f t="shared" si="119"/>
        <v xml:space="preserve"> </v>
      </c>
      <c r="O171" s="65" t="str">
        <f t="shared" si="122"/>
        <v xml:space="preserve"> </v>
      </c>
      <c r="P171" s="62" t="str">
        <f t="shared" si="125"/>
        <v xml:space="preserve"> </v>
      </c>
      <c r="Q171" s="62" t="str">
        <f t="shared" si="128"/>
        <v xml:space="preserve"> </v>
      </c>
      <c r="R171" s="65" t="str">
        <f t="shared" si="131"/>
        <v xml:space="preserve"> </v>
      </c>
      <c r="S171" s="65" t="str">
        <f t="shared" si="133"/>
        <v xml:space="preserve"> </v>
      </c>
      <c r="T171" s="62" t="str">
        <f t="shared" si="135"/>
        <v xml:space="preserve"> </v>
      </c>
      <c r="U171" s="62" t="str">
        <f t="shared" si="137"/>
        <v xml:space="preserve"> </v>
      </c>
      <c r="V171" s="65" t="str">
        <f t="shared" si="139"/>
        <v xml:space="preserve"> </v>
      </c>
      <c r="W171" s="65" t="str">
        <f t="shared" si="141"/>
        <v xml:space="preserve"> </v>
      </c>
      <c r="X171" s="62" t="str">
        <f t="shared" si="143"/>
        <v xml:space="preserve"> </v>
      </c>
      <c r="Y171" s="62" t="str">
        <f t="shared" si="145"/>
        <v xml:space="preserve"> </v>
      </c>
      <c r="Z171" s="65" t="str">
        <f t="shared" si="147"/>
        <v xml:space="preserve"> </v>
      </c>
      <c r="AA171" s="70" t="str">
        <f t="shared" si="149"/>
        <v xml:space="preserve"> </v>
      </c>
      <c r="AB171" s="39">
        <f t="shared" si="107"/>
        <v>0</v>
      </c>
      <c r="AD171" s="68" t="str">
        <f t="shared" si="108"/>
        <v xml:space="preserve"> </v>
      </c>
      <c r="AE171" s="68" t="str">
        <f t="shared" si="116"/>
        <v xml:space="preserve"> </v>
      </c>
      <c r="AF171" s="67" t="str">
        <f t="shared" si="120"/>
        <v xml:space="preserve"> </v>
      </c>
      <c r="AG171" s="67" t="str">
        <f t="shared" si="123"/>
        <v xml:space="preserve"> </v>
      </c>
      <c r="AH171" s="68" t="str">
        <f t="shared" si="126"/>
        <v xml:space="preserve"> </v>
      </c>
      <c r="AI171" s="68" t="str">
        <f t="shared" si="129"/>
        <v xml:space="preserve"> </v>
      </c>
      <c r="AJ171" s="67" t="str">
        <f t="shared" si="132"/>
        <v xml:space="preserve"> </v>
      </c>
      <c r="AK171" s="67" t="str">
        <f t="shared" si="134"/>
        <v xml:space="preserve"> </v>
      </c>
      <c r="AL171" s="68" t="str">
        <f t="shared" si="136"/>
        <v xml:space="preserve"> </v>
      </c>
      <c r="AM171" s="68" t="str">
        <f t="shared" si="138"/>
        <v xml:space="preserve"> </v>
      </c>
      <c r="AN171" s="67" t="str">
        <f t="shared" si="140"/>
        <v xml:space="preserve"> </v>
      </c>
      <c r="AO171" s="67" t="str">
        <f t="shared" si="142"/>
        <v xml:space="preserve"> </v>
      </c>
      <c r="AP171" s="68" t="str">
        <f t="shared" si="144"/>
        <v xml:space="preserve"> </v>
      </c>
      <c r="AQ171" s="68" t="str">
        <f t="shared" si="146"/>
        <v xml:space="preserve"> </v>
      </c>
      <c r="AR171" s="67" t="str">
        <f t="shared" si="148"/>
        <v xml:space="preserve"> </v>
      </c>
      <c r="AS171" s="65" t="str">
        <f t="shared" si="150"/>
        <v xml:space="preserve"> </v>
      </c>
      <c r="AT171" s="61">
        <f t="shared" si="109"/>
        <v>0</v>
      </c>
      <c r="AU171" s="39">
        <f t="shared" si="117"/>
        <v>-2500000000.0000005</v>
      </c>
      <c r="AW171" s="3">
        <f t="shared" si="118"/>
        <v>0</v>
      </c>
      <c r="AX171" s="63">
        <f t="shared" si="110"/>
        <v>7500</v>
      </c>
      <c r="AY171" s="63">
        <f t="shared" si="121"/>
        <v>7500</v>
      </c>
      <c r="AZ171" s="63">
        <f t="shared" si="124"/>
        <v>7500</v>
      </c>
      <c r="BA171" s="63">
        <f t="shared" si="127"/>
        <v>7500</v>
      </c>
      <c r="BB171" s="63">
        <f t="shared" si="130"/>
        <v>7500</v>
      </c>
      <c r="BC171" s="64">
        <f t="shared" si="111"/>
        <v>37500</v>
      </c>
    </row>
    <row r="172" spans="2:55" x14ac:dyDescent="0.25">
      <c r="B172" s="36" t="s">
        <v>33</v>
      </c>
      <c r="C172" s="52">
        <f t="shared" si="112"/>
        <v>50130</v>
      </c>
      <c r="D172" s="36">
        <f t="shared" si="113"/>
        <v>159</v>
      </c>
      <c r="E172" s="53">
        <f t="shared" si="101"/>
        <v>2140187.0447116783</v>
      </c>
      <c r="F172" s="53" t="str">
        <f t="shared" si="104"/>
        <v xml:space="preserve"> </v>
      </c>
      <c r="G172" s="53" t="str">
        <f t="shared" si="102"/>
        <v xml:space="preserve"> </v>
      </c>
      <c r="H172" s="54">
        <f t="shared" si="105"/>
        <v>0</v>
      </c>
      <c r="I172" s="55" t="str">
        <f t="shared" si="114"/>
        <v xml:space="preserve"> </v>
      </c>
      <c r="K172" s="56" t="str">
        <f t="shared" si="103"/>
        <v>year14</v>
      </c>
      <c r="L172" s="65" t="str">
        <f t="shared" si="106"/>
        <v xml:space="preserve"> </v>
      </c>
      <c r="M172" s="62" t="str">
        <f t="shared" si="115"/>
        <v xml:space="preserve"> </v>
      </c>
      <c r="N172" s="62" t="str">
        <f t="shared" si="119"/>
        <v xml:space="preserve"> </v>
      </c>
      <c r="O172" s="65" t="str">
        <f t="shared" si="122"/>
        <v xml:space="preserve"> </v>
      </c>
      <c r="P172" s="65" t="str">
        <f t="shared" si="125"/>
        <v xml:space="preserve"> </v>
      </c>
      <c r="Q172" s="62" t="str">
        <f t="shared" si="128"/>
        <v xml:space="preserve"> </v>
      </c>
      <c r="R172" s="62" t="str">
        <f t="shared" si="131"/>
        <v xml:space="preserve"> </v>
      </c>
      <c r="S172" s="65" t="str">
        <f t="shared" si="133"/>
        <v xml:space="preserve"> </v>
      </c>
      <c r="T172" s="65" t="str">
        <f t="shared" si="135"/>
        <v xml:space="preserve"> </v>
      </c>
      <c r="U172" s="62" t="str">
        <f t="shared" si="137"/>
        <v xml:space="preserve"> </v>
      </c>
      <c r="V172" s="62" t="str">
        <f t="shared" si="139"/>
        <v xml:space="preserve"> </v>
      </c>
      <c r="W172" s="65" t="str">
        <f t="shared" si="141"/>
        <v xml:space="preserve"> </v>
      </c>
      <c r="X172" s="65" t="str">
        <f t="shared" si="143"/>
        <v xml:space="preserve"> </v>
      </c>
      <c r="Y172" s="62" t="str">
        <f t="shared" si="145"/>
        <v xml:space="preserve"> </v>
      </c>
      <c r="Z172" s="62" t="str">
        <f t="shared" si="147"/>
        <v xml:space="preserve"> </v>
      </c>
      <c r="AA172" s="70" t="str">
        <f t="shared" si="149"/>
        <v xml:space="preserve"> </v>
      </c>
      <c r="AB172" s="39">
        <f t="shared" si="107"/>
        <v>0</v>
      </c>
      <c r="AD172" s="67" t="str">
        <f t="shared" si="108"/>
        <v xml:space="preserve"> </v>
      </c>
      <c r="AE172" s="68" t="str">
        <f t="shared" si="116"/>
        <v xml:space="preserve"> </v>
      </c>
      <c r="AF172" s="68" t="str">
        <f t="shared" si="120"/>
        <v xml:space="preserve"> </v>
      </c>
      <c r="AG172" s="67" t="str">
        <f t="shared" si="123"/>
        <v xml:space="preserve"> </v>
      </c>
      <c r="AH172" s="67" t="str">
        <f t="shared" si="126"/>
        <v xml:space="preserve"> </v>
      </c>
      <c r="AI172" s="68" t="str">
        <f t="shared" si="129"/>
        <v xml:space="preserve"> </v>
      </c>
      <c r="AJ172" s="68" t="str">
        <f t="shared" si="132"/>
        <v xml:space="preserve"> </v>
      </c>
      <c r="AK172" s="67" t="str">
        <f t="shared" si="134"/>
        <v xml:space="preserve"> </v>
      </c>
      <c r="AL172" s="67" t="str">
        <f t="shared" si="136"/>
        <v xml:space="preserve"> </v>
      </c>
      <c r="AM172" s="68" t="str">
        <f t="shared" si="138"/>
        <v xml:space="preserve"> </v>
      </c>
      <c r="AN172" s="68" t="str">
        <f t="shared" si="140"/>
        <v xml:space="preserve"> </v>
      </c>
      <c r="AO172" s="67" t="str">
        <f t="shared" si="142"/>
        <v xml:space="preserve"> </v>
      </c>
      <c r="AP172" s="67" t="str">
        <f t="shared" si="144"/>
        <v xml:space="preserve"> </v>
      </c>
      <c r="AQ172" s="68" t="str">
        <f t="shared" si="146"/>
        <v xml:space="preserve"> </v>
      </c>
      <c r="AR172" s="68" t="str">
        <f t="shared" si="148"/>
        <v xml:space="preserve"> </v>
      </c>
      <c r="AS172" s="65" t="str">
        <f t="shared" si="150"/>
        <v xml:space="preserve"> </v>
      </c>
      <c r="AT172" s="61">
        <f t="shared" si="109"/>
        <v>0</v>
      </c>
      <c r="AU172" s="39">
        <f t="shared" si="117"/>
        <v>-2500000000.0000005</v>
      </c>
      <c r="AW172" s="3">
        <f t="shared" si="118"/>
        <v>0</v>
      </c>
      <c r="AX172" s="63">
        <f t="shared" si="110"/>
        <v>7500</v>
      </c>
      <c r="AY172" s="63">
        <f t="shared" si="121"/>
        <v>7500</v>
      </c>
      <c r="AZ172" s="63">
        <f t="shared" si="124"/>
        <v>7500</v>
      </c>
      <c r="BA172" s="63">
        <f t="shared" si="127"/>
        <v>7500</v>
      </c>
      <c r="BB172" s="63">
        <f t="shared" si="130"/>
        <v>7500</v>
      </c>
      <c r="BC172" s="64">
        <f t="shared" si="111"/>
        <v>37500</v>
      </c>
    </row>
    <row r="173" spans="2:55" x14ac:dyDescent="0.25">
      <c r="B173" s="36" t="s">
        <v>33</v>
      </c>
      <c r="C173" s="52">
        <f t="shared" si="112"/>
        <v>50160</v>
      </c>
      <c r="D173" s="36">
        <f t="shared" si="113"/>
        <v>160</v>
      </c>
      <c r="E173" s="53">
        <f t="shared" si="101"/>
        <v>2140187.0447116783</v>
      </c>
      <c r="F173" s="53" t="str">
        <f t="shared" si="104"/>
        <v xml:space="preserve"> </v>
      </c>
      <c r="G173" s="53" t="str">
        <f t="shared" si="102"/>
        <v xml:space="preserve"> </v>
      </c>
      <c r="H173" s="54">
        <f t="shared" si="105"/>
        <v>0</v>
      </c>
      <c r="I173" s="55" t="str">
        <f t="shared" si="114"/>
        <v xml:space="preserve"> </v>
      </c>
      <c r="K173" s="56" t="str">
        <f t="shared" si="103"/>
        <v>year14</v>
      </c>
      <c r="L173" s="65" t="str">
        <f t="shared" si="106"/>
        <v xml:space="preserve"> </v>
      </c>
      <c r="M173" s="65" t="str">
        <f t="shared" si="115"/>
        <v xml:space="preserve"> </v>
      </c>
      <c r="N173" s="62" t="str">
        <f t="shared" si="119"/>
        <v xml:space="preserve"> </v>
      </c>
      <c r="O173" s="62" t="str">
        <f t="shared" si="122"/>
        <v xml:space="preserve"> </v>
      </c>
      <c r="P173" s="65" t="str">
        <f t="shared" si="125"/>
        <v xml:space="preserve"> </v>
      </c>
      <c r="Q173" s="65" t="str">
        <f t="shared" si="128"/>
        <v xml:space="preserve"> </v>
      </c>
      <c r="R173" s="62" t="str">
        <f t="shared" si="131"/>
        <v xml:space="preserve"> </v>
      </c>
      <c r="S173" s="62" t="str">
        <f t="shared" si="133"/>
        <v xml:space="preserve"> </v>
      </c>
      <c r="T173" s="65" t="str">
        <f t="shared" si="135"/>
        <v xml:space="preserve"> </v>
      </c>
      <c r="U173" s="65" t="str">
        <f t="shared" si="137"/>
        <v xml:space="preserve"> </v>
      </c>
      <c r="V173" s="62" t="str">
        <f t="shared" si="139"/>
        <v xml:space="preserve"> </v>
      </c>
      <c r="W173" s="62" t="str">
        <f t="shared" si="141"/>
        <v xml:space="preserve"> </v>
      </c>
      <c r="X173" s="65" t="str">
        <f t="shared" si="143"/>
        <v xml:space="preserve"> </v>
      </c>
      <c r="Y173" s="65" t="str">
        <f t="shared" si="145"/>
        <v xml:space="preserve"> </v>
      </c>
      <c r="Z173" s="62" t="str">
        <f t="shared" si="147"/>
        <v xml:space="preserve"> </v>
      </c>
      <c r="AA173" s="69" t="str">
        <f t="shared" si="149"/>
        <v xml:space="preserve"> </v>
      </c>
      <c r="AB173" s="39">
        <f t="shared" si="107"/>
        <v>0</v>
      </c>
      <c r="AD173" s="67" t="str">
        <f t="shared" si="108"/>
        <v xml:space="preserve"> </v>
      </c>
      <c r="AE173" s="67" t="str">
        <f t="shared" si="116"/>
        <v xml:space="preserve"> </v>
      </c>
      <c r="AF173" s="68" t="str">
        <f t="shared" si="120"/>
        <v xml:space="preserve"> </v>
      </c>
      <c r="AG173" s="68" t="str">
        <f t="shared" si="123"/>
        <v xml:space="preserve"> </v>
      </c>
      <c r="AH173" s="67" t="str">
        <f t="shared" si="126"/>
        <v xml:space="preserve"> </v>
      </c>
      <c r="AI173" s="67" t="str">
        <f t="shared" si="129"/>
        <v xml:space="preserve"> </v>
      </c>
      <c r="AJ173" s="68" t="str">
        <f t="shared" si="132"/>
        <v xml:space="preserve"> </v>
      </c>
      <c r="AK173" s="68" t="str">
        <f t="shared" si="134"/>
        <v xml:space="preserve"> </v>
      </c>
      <c r="AL173" s="67" t="str">
        <f t="shared" si="136"/>
        <v xml:space="preserve"> </v>
      </c>
      <c r="AM173" s="67" t="str">
        <f t="shared" si="138"/>
        <v xml:space="preserve"> </v>
      </c>
      <c r="AN173" s="68" t="str">
        <f t="shared" si="140"/>
        <v xml:space="preserve"> </v>
      </c>
      <c r="AO173" s="68" t="str">
        <f t="shared" si="142"/>
        <v xml:space="preserve"> </v>
      </c>
      <c r="AP173" s="67" t="str">
        <f t="shared" si="144"/>
        <v xml:space="preserve"> </v>
      </c>
      <c r="AQ173" s="67" t="str">
        <f t="shared" si="146"/>
        <v xml:space="preserve"> </v>
      </c>
      <c r="AR173" s="68" t="str">
        <f t="shared" si="148"/>
        <v xml:space="preserve"> </v>
      </c>
      <c r="AS173" s="62" t="str">
        <f t="shared" si="150"/>
        <v xml:space="preserve"> </v>
      </c>
      <c r="AT173" s="61">
        <f t="shared" si="109"/>
        <v>0</v>
      </c>
      <c r="AU173" s="39">
        <f t="shared" si="117"/>
        <v>-2500000000.0000005</v>
      </c>
      <c r="AW173" s="3">
        <f t="shared" si="118"/>
        <v>0</v>
      </c>
      <c r="AX173" s="63">
        <f t="shared" si="110"/>
        <v>7500</v>
      </c>
      <c r="AY173" s="63">
        <f t="shared" si="121"/>
        <v>7500</v>
      </c>
      <c r="AZ173" s="63">
        <f t="shared" si="124"/>
        <v>7500</v>
      </c>
      <c r="BA173" s="63">
        <f t="shared" si="127"/>
        <v>7500</v>
      </c>
      <c r="BB173" s="63">
        <f t="shared" si="130"/>
        <v>7500</v>
      </c>
      <c r="BC173" s="64">
        <f t="shared" si="111"/>
        <v>37500</v>
      </c>
    </row>
    <row r="174" spans="2:55" x14ac:dyDescent="0.25">
      <c r="B174" s="36" t="s">
        <v>33</v>
      </c>
      <c r="C174" s="52">
        <f t="shared" si="112"/>
        <v>50191</v>
      </c>
      <c r="D174" s="36">
        <f t="shared" si="113"/>
        <v>161</v>
      </c>
      <c r="E174" s="53">
        <f t="shared" si="101"/>
        <v>2140187.0447116783</v>
      </c>
      <c r="F174" s="53" t="str">
        <f t="shared" si="104"/>
        <v xml:space="preserve"> </v>
      </c>
      <c r="G174" s="53" t="str">
        <f t="shared" si="102"/>
        <v xml:space="preserve"> </v>
      </c>
      <c r="H174" s="54">
        <f t="shared" si="105"/>
        <v>0</v>
      </c>
      <c r="I174" s="55" t="str">
        <f t="shared" si="114"/>
        <v xml:space="preserve"> </v>
      </c>
      <c r="K174" s="56" t="str">
        <f t="shared" si="103"/>
        <v>year14</v>
      </c>
      <c r="L174" s="62" t="str">
        <f t="shared" si="106"/>
        <v xml:space="preserve"> </v>
      </c>
      <c r="M174" s="65" t="str">
        <f t="shared" si="115"/>
        <v xml:space="preserve"> </v>
      </c>
      <c r="N174" s="65" t="str">
        <f t="shared" si="119"/>
        <v xml:space="preserve"> </v>
      </c>
      <c r="O174" s="62" t="str">
        <f t="shared" si="122"/>
        <v xml:space="preserve"> </v>
      </c>
      <c r="P174" s="62" t="str">
        <f t="shared" si="125"/>
        <v xml:space="preserve"> </v>
      </c>
      <c r="Q174" s="65" t="str">
        <f t="shared" si="128"/>
        <v xml:space="preserve"> </v>
      </c>
      <c r="R174" s="65" t="str">
        <f t="shared" si="131"/>
        <v xml:space="preserve"> </v>
      </c>
      <c r="S174" s="62" t="str">
        <f t="shared" si="133"/>
        <v xml:space="preserve"> </v>
      </c>
      <c r="T174" s="62" t="str">
        <f t="shared" si="135"/>
        <v xml:space="preserve"> </v>
      </c>
      <c r="U174" s="65" t="str">
        <f t="shared" si="137"/>
        <v xml:space="preserve"> </v>
      </c>
      <c r="V174" s="65" t="str">
        <f t="shared" si="139"/>
        <v xml:space="preserve"> </v>
      </c>
      <c r="W174" s="62" t="str">
        <f t="shared" si="141"/>
        <v xml:space="preserve"> </v>
      </c>
      <c r="X174" s="62" t="str">
        <f t="shared" si="143"/>
        <v xml:space="preserve"> </v>
      </c>
      <c r="Y174" s="65" t="str">
        <f t="shared" si="145"/>
        <v xml:space="preserve"> </v>
      </c>
      <c r="Z174" s="65" t="str">
        <f t="shared" si="147"/>
        <v xml:space="preserve"> </v>
      </c>
      <c r="AA174" s="69" t="str">
        <f t="shared" si="149"/>
        <v xml:space="preserve"> </v>
      </c>
      <c r="AB174" s="39">
        <f t="shared" si="107"/>
        <v>0</v>
      </c>
      <c r="AD174" s="68" t="str">
        <f t="shared" si="108"/>
        <v xml:space="preserve"> </v>
      </c>
      <c r="AE174" s="67" t="str">
        <f t="shared" si="116"/>
        <v xml:space="preserve"> </v>
      </c>
      <c r="AF174" s="67" t="str">
        <f t="shared" si="120"/>
        <v xml:space="preserve"> </v>
      </c>
      <c r="AG174" s="68" t="str">
        <f t="shared" si="123"/>
        <v xml:space="preserve"> </v>
      </c>
      <c r="AH174" s="68" t="str">
        <f t="shared" si="126"/>
        <v xml:space="preserve"> </v>
      </c>
      <c r="AI174" s="67" t="str">
        <f t="shared" si="129"/>
        <v xml:space="preserve"> </v>
      </c>
      <c r="AJ174" s="67" t="str">
        <f t="shared" si="132"/>
        <v xml:space="preserve"> </v>
      </c>
      <c r="AK174" s="68" t="str">
        <f t="shared" si="134"/>
        <v xml:space="preserve"> </v>
      </c>
      <c r="AL174" s="68" t="str">
        <f t="shared" si="136"/>
        <v xml:space="preserve"> </v>
      </c>
      <c r="AM174" s="67" t="str">
        <f t="shared" si="138"/>
        <v xml:space="preserve"> </v>
      </c>
      <c r="AN174" s="67" t="str">
        <f t="shared" si="140"/>
        <v xml:space="preserve"> </v>
      </c>
      <c r="AO174" s="68" t="str">
        <f t="shared" si="142"/>
        <v xml:space="preserve"> </v>
      </c>
      <c r="AP174" s="68" t="str">
        <f t="shared" si="144"/>
        <v xml:space="preserve"> </v>
      </c>
      <c r="AQ174" s="67" t="str">
        <f t="shared" si="146"/>
        <v xml:space="preserve"> </v>
      </c>
      <c r="AR174" s="67" t="str">
        <f t="shared" si="148"/>
        <v xml:space="preserve"> </v>
      </c>
      <c r="AS174" s="62" t="str">
        <f t="shared" si="150"/>
        <v xml:space="preserve"> </v>
      </c>
      <c r="AT174" s="61">
        <f t="shared" si="109"/>
        <v>0</v>
      </c>
      <c r="AU174" s="39">
        <f t="shared" si="117"/>
        <v>-2500000000.0000005</v>
      </c>
      <c r="AW174" s="3">
        <f t="shared" si="118"/>
        <v>0</v>
      </c>
      <c r="AX174" s="63">
        <f t="shared" si="110"/>
        <v>7500</v>
      </c>
      <c r="AY174" s="63">
        <f t="shared" si="121"/>
        <v>7500</v>
      </c>
      <c r="AZ174" s="63">
        <f t="shared" si="124"/>
        <v>7500</v>
      </c>
      <c r="BA174" s="63">
        <f t="shared" si="127"/>
        <v>7500</v>
      </c>
      <c r="BB174" s="63">
        <f t="shared" si="130"/>
        <v>7500</v>
      </c>
      <c r="BC174" s="64">
        <f t="shared" si="111"/>
        <v>37500</v>
      </c>
    </row>
    <row r="175" spans="2:55" x14ac:dyDescent="0.25">
      <c r="B175" s="36" t="s">
        <v>33</v>
      </c>
      <c r="C175" s="52">
        <f t="shared" si="112"/>
        <v>50221</v>
      </c>
      <c r="D175" s="36">
        <f t="shared" si="113"/>
        <v>162</v>
      </c>
      <c r="E175" s="53">
        <f t="shared" si="101"/>
        <v>2140187.0447116783</v>
      </c>
      <c r="F175" s="53" t="str">
        <f t="shared" si="104"/>
        <v xml:space="preserve"> </v>
      </c>
      <c r="G175" s="53" t="str">
        <f t="shared" si="102"/>
        <v xml:space="preserve"> </v>
      </c>
      <c r="H175" s="54">
        <f t="shared" si="105"/>
        <v>0</v>
      </c>
      <c r="I175" s="55" t="str">
        <f t="shared" si="114"/>
        <v xml:space="preserve"> </v>
      </c>
      <c r="K175" s="56" t="str">
        <f t="shared" si="103"/>
        <v>year14</v>
      </c>
      <c r="L175" s="62" t="str">
        <f t="shared" si="106"/>
        <v xml:space="preserve"> </v>
      </c>
      <c r="M175" s="62" t="str">
        <f t="shared" si="115"/>
        <v xml:space="preserve"> </v>
      </c>
      <c r="N175" s="65" t="str">
        <f t="shared" si="119"/>
        <v xml:space="preserve"> </v>
      </c>
      <c r="O175" s="65" t="str">
        <f t="shared" si="122"/>
        <v xml:space="preserve"> </v>
      </c>
      <c r="P175" s="62" t="str">
        <f t="shared" si="125"/>
        <v xml:space="preserve"> </v>
      </c>
      <c r="Q175" s="62" t="str">
        <f t="shared" si="128"/>
        <v xml:space="preserve"> </v>
      </c>
      <c r="R175" s="65" t="str">
        <f t="shared" si="131"/>
        <v xml:space="preserve"> </v>
      </c>
      <c r="S175" s="65" t="str">
        <f t="shared" si="133"/>
        <v xml:space="preserve"> </v>
      </c>
      <c r="T175" s="62" t="str">
        <f t="shared" si="135"/>
        <v xml:space="preserve"> </v>
      </c>
      <c r="U175" s="62" t="str">
        <f t="shared" si="137"/>
        <v xml:space="preserve"> </v>
      </c>
      <c r="V175" s="65" t="str">
        <f t="shared" si="139"/>
        <v xml:space="preserve"> </v>
      </c>
      <c r="W175" s="65" t="str">
        <f t="shared" si="141"/>
        <v xml:space="preserve"> </v>
      </c>
      <c r="X175" s="62" t="str">
        <f t="shared" si="143"/>
        <v xml:space="preserve"> </v>
      </c>
      <c r="Y175" s="62" t="str">
        <f t="shared" si="145"/>
        <v xml:space="preserve"> </v>
      </c>
      <c r="Z175" s="65" t="str">
        <f t="shared" si="147"/>
        <v xml:space="preserve"> </v>
      </c>
      <c r="AA175" s="70" t="str">
        <f t="shared" si="149"/>
        <v xml:space="preserve"> </v>
      </c>
      <c r="AB175" s="39">
        <f t="shared" si="107"/>
        <v>0</v>
      </c>
      <c r="AD175" s="68" t="str">
        <f t="shared" si="108"/>
        <v xml:space="preserve"> </v>
      </c>
      <c r="AE175" s="68" t="str">
        <f t="shared" si="116"/>
        <v xml:space="preserve"> </v>
      </c>
      <c r="AF175" s="67" t="str">
        <f t="shared" si="120"/>
        <v xml:space="preserve"> </v>
      </c>
      <c r="AG175" s="67" t="str">
        <f t="shared" si="123"/>
        <v xml:space="preserve"> </v>
      </c>
      <c r="AH175" s="68" t="str">
        <f t="shared" si="126"/>
        <v xml:space="preserve"> </v>
      </c>
      <c r="AI175" s="68" t="str">
        <f t="shared" si="129"/>
        <v xml:space="preserve"> </v>
      </c>
      <c r="AJ175" s="67" t="str">
        <f t="shared" si="132"/>
        <v xml:space="preserve"> </v>
      </c>
      <c r="AK175" s="67" t="str">
        <f t="shared" si="134"/>
        <v xml:space="preserve"> </v>
      </c>
      <c r="AL175" s="68" t="str">
        <f t="shared" si="136"/>
        <v xml:space="preserve"> </v>
      </c>
      <c r="AM175" s="68" t="str">
        <f t="shared" si="138"/>
        <v xml:space="preserve"> </v>
      </c>
      <c r="AN175" s="67" t="str">
        <f t="shared" si="140"/>
        <v xml:space="preserve"> </v>
      </c>
      <c r="AO175" s="67" t="str">
        <f t="shared" si="142"/>
        <v xml:space="preserve"> </v>
      </c>
      <c r="AP175" s="68" t="str">
        <f t="shared" si="144"/>
        <v xml:space="preserve"> </v>
      </c>
      <c r="AQ175" s="68" t="str">
        <f t="shared" si="146"/>
        <v xml:space="preserve"> </v>
      </c>
      <c r="AR175" s="67" t="str">
        <f t="shared" si="148"/>
        <v xml:space="preserve"> </v>
      </c>
      <c r="AS175" s="65" t="str">
        <f t="shared" si="150"/>
        <v xml:space="preserve"> </v>
      </c>
      <c r="AT175" s="61">
        <f t="shared" si="109"/>
        <v>0</v>
      </c>
      <c r="AU175" s="39">
        <f t="shared" si="117"/>
        <v>-2500000000.0000005</v>
      </c>
      <c r="AW175" s="3">
        <f t="shared" si="118"/>
        <v>0</v>
      </c>
      <c r="AX175" s="63">
        <f t="shared" si="110"/>
        <v>7500</v>
      </c>
      <c r="AY175" s="63">
        <f t="shared" si="121"/>
        <v>7500</v>
      </c>
      <c r="AZ175" s="63">
        <f t="shared" si="124"/>
        <v>7500</v>
      </c>
      <c r="BA175" s="63">
        <f t="shared" si="127"/>
        <v>7500</v>
      </c>
      <c r="BB175" s="63">
        <f t="shared" si="130"/>
        <v>7500</v>
      </c>
      <c r="BC175" s="64">
        <f t="shared" si="111"/>
        <v>37500</v>
      </c>
    </row>
    <row r="176" spans="2:55" x14ac:dyDescent="0.25">
      <c r="B176" s="36" t="s">
        <v>33</v>
      </c>
      <c r="C176" s="52">
        <f t="shared" si="112"/>
        <v>50252</v>
      </c>
      <c r="D176" s="36">
        <f t="shared" si="113"/>
        <v>163</v>
      </c>
      <c r="E176" s="53">
        <f t="shared" si="101"/>
        <v>2140187.0447116783</v>
      </c>
      <c r="F176" s="53" t="str">
        <f t="shared" si="104"/>
        <v xml:space="preserve"> </v>
      </c>
      <c r="G176" s="53" t="str">
        <f t="shared" si="102"/>
        <v xml:space="preserve"> </v>
      </c>
      <c r="H176" s="54">
        <f t="shared" si="105"/>
        <v>0</v>
      </c>
      <c r="I176" s="55" t="str">
        <f t="shared" si="114"/>
        <v xml:space="preserve"> </v>
      </c>
      <c r="K176" s="56" t="str">
        <f t="shared" si="103"/>
        <v>year14</v>
      </c>
      <c r="L176" s="65" t="str">
        <f t="shared" si="106"/>
        <v xml:space="preserve"> </v>
      </c>
      <c r="M176" s="62" t="str">
        <f t="shared" si="115"/>
        <v xml:space="preserve"> </v>
      </c>
      <c r="N176" s="62" t="str">
        <f t="shared" si="119"/>
        <v xml:space="preserve"> </v>
      </c>
      <c r="O176" s="65" t="str">
        <f t="shared" si="122"/>
        <v xml:space="preserve"> </v>
      </c>
      <c r="P176" s="65" t="str">
        <f t="shared" si="125"/>
        <v xml:space="preserve"> </v>
      </c>
      <c r="Q176" s="62" t="str">
        <f t="shared" si="128"/>
        <v xml:space="preserve"> </v>
      </c>
      <c r="R176" s="62" t="str">
        <f t="shared" si="131"/>
        <v xml:space="preserve"> </v>
      </c>
      <c r="S176" s="65" t="str">
        <f t="shared" si="133"/>
        <v xml:space="preserve"> </v>
      </c>
      <c r="T176" s="65" t="str">
        <f t="shared" si="135"/>
        <v xml:space="preserve"> </v>
      </c>
      <c r="U176" s="62" t="str">
        <f t="shared" si="137"/>
        <v xml:space="preserve"> </v>
      </c>
      <c r="V176" s="62" t="str">
        <f t="shared" si="139"/>
        <v xml:space="preserve"> </v>
      </c>
      <c r="W176" s="65" t="str">
        <f t="shared" si="141"/>
        <v xml:space="preserve"> </v>
      </c>
      <c r="X176" s="65" t="str">
        <f t="shared" si="143"/>
        <v xml:space="preserve"> </v>
      </c>
      <c r="Y176" s="62" t="str">
        <f t="shared" si="145"/>
        <v xml:space="preserve"> </v>
      </c>
      <c r="Z176" s="62" t="str">
        <f t="shared" si="147"/>
        <v xml:space="preserve"> </v>
      </c>
      <c r="AA176" s="70" t="str">
        <f t="shared" si="149"/>
        <v xml:space="preserve"> </v>
      </c>
      <c r="AB176" s="39">
        <f t="shared" si="107"/>
        <v>0</v>
      </c>
      <c r="AD176" s="67" t="str">
        <f t="shared" si="108"/>
        <v xml:space="preserve"> </v>
      </c>
      <c r="AE176" s="68" t="str">
        <f t="shared" si="116"/>
        <v xml:space="preserve"> </v>
      </c>
      <c r="AF176" s="68" t="str">
        <f t="shared" si="120"/>
        <v xml:space="preserve"> </v>
      </c>
      <c r="AG176" s="67" t="str">
        <f t="shared" si="123"/>
        <v xml:space="preserve"> </v>
      </c>
      <c r="AH176" s="67" t="str">
        <f t="shared" si="126"/>
        <v xml:space="preserve"> </v>
      </c>
      <c r="AI176" s="68" t="str">
        <f t="shared" si="129"/>
        <v xml:space="preserve"> </v>
      </c>
      <c r="AJ176" s="68" t="str">
        <f t="shared" si="132"/>
        <v xml:space="preserve"> </v>
      </c>
      <c r="AK176" s="67" t="str">
        <f t="shared" si="134"/>
        <v xml:space="preserve"> </v>
      </c>
      <c r="AL176" s="67" t="str">
        <f t="shared" si="136"/>
        <v xml:space="preserve"> </v>
      </c>
      <c r="AM176" s="68" t="str">
        <f t="shared" si="138"/>
        <v xml:space="preserve"> </v>
      </c>
      <c r="AN176" s="68" t="str">
        <f t="shared" si="140"/>
        <v xml:space="preserve"> </v>
      </c>
      <c r="AO176" s="67" t="str">
        <f t="shared" si="142"/>
        <v xml:space="preserve"> </v>
      </c>
      <c r="AP176" s="67" t="str">
        <f t="shared" si="144"/>
        <v xml:space="preserve"> </v>
      </c>
      <c r="AQ176" s="68" t="str">
        <f t="shared" si="146"/>
        <v xml:space="preserve"> </v>
      </c>
      <c r="AR176" s="68" t="str">
        <f t="shared" si="148"/>
        <v xml:space="preserve"> </v>
      </c>
      <c r="AS176" s="65" t="str">
        <f t="shared" si="150"/>
        <v xml:space="preserve"> </v>
      </c>
      <c r="AT176" s="61">
        <f t="shared" si="109"/>
        <v>0</v>
      </c>
      <c r="AU176" s="39">
        <f t="shared" si="117"/>
        <v>-2500000000.0000005</v>
      </c>
      <c r="AW176" s="3">
        <f t="shared" si="118"/>
        <v>0</v>
      </c>
      <c r="AX176" s="63">
        <f t="shared" si="110"/>
        <v>7500</v>
      </c>
      <c r="AY176" s="63">
        <f t="shared" si="121"/>
        <v>7500</v>
      </c>
      <c r="AZ176" s="63">
        <f t="shared" si="124"/>
        <v>7500</v>
      </c>
      <c r="BA176" s="63">
        <f t="shared" si="127"/>
        <v>7500</v>
      </c>
      <c r="BB176" s="63">
        <f t="shared" si="130"/>
        <v>7500</v>
      </c>
      <c r="BC176" s="64">
        <f t="shared" si="111"/>
        <v>37500</v>
      </c>
    </row>
    <row r="177" spans="2:55" x14ac:dyDescent="0.25">
      <c r="B177" s="36" t="s">
        <v>33</v>
      </c>
      <c r="C177" s="52">
        <f t="shared" si="112"/>
        <v>50283</v>
      </c>
      <c r="D177" s="36">
        <f t="shared" si="113"/>
        <v>164</v>
      </c>
      <c r="E177" s="53">
        <f t="shared" si="101"/>
        <v>2140187.0447116783</v>
      </c>
      <c r="F177" s="53" t="str">
        <f t="shared" si="104"/>
        <v xml:space="preserve"> </v>
      </c>
      <c r="G177" s="53" t="str">
        <f t="shared" si="102"/>
        <v xml:space="preserve"> </v>
      </c>
      <c r="H177" s="54">
        <f t="shared" si="105"/>
        <v>0</v>
      </c>
      <c r="I177" s="55" t="str">
        <f t="shared" si="114"/>
        <v xml:space="preserve"> </v>
      </c>
      <c r="K177" s="56" t="str">
        <f t="shared" si="103"/>
        <v>year14</v>
      </c>
      <c r="L177" s="65" t="str">
        <f t="shared" si="106"/>
        <v xml:space="preserve"> </v>
      </c>
      <c r="M177" s="65" t="str">
        <f t="shared" si="115"/>
        <v xml:space="preserve"> </v>
      </c>
      <c r="N177" s="62" t="str">
        <f t="shared" si="119"/>
        <v xml:space="preserve"> </v>
      </c>
      <c r="O177" s="62" t="str">
        <f t="shared" si="122"/>
        <v xml:space="preserve"> </v>
      </c>
      <c r="P177" s="65" t="str">
        <f t="shared" si="125"/>
        <v xml:space="preserve"> </v>
      </c>
      <c r="Q177" s="65" t="str">
        <f t="shared" si="128"/>
        <v xml:space="preserve"> </v>
      </c>
      <c r="R177" s="62" t="str">
        <f t="shared" si="131"/>
        <v xml:space="preserve"> </v>
      </c>
      <c r="S177" s="62" t="str">
        <f t="shared" si="133"/>
        <v xml:space="preserve"> </v>
      </c>
      <c r="T177" s="65" t="str">
        <f t="shared" si="135"/>
        <v xml:space="preserve"> </v>
      </c>
      <c r="U177" s="65" t="str">
        <f t="shared" si="137"/>
        <v xml:space="preserve"> </v>
      </c>
      <c r="V177" s="62" t="str">
        <f t="shared" si="139"/>
        <v xml:space="preserve"> </v>
      </c>
      <c r="W177" s="62" t="str">
        <f t="shared" si="141"/>
        <v xml:space="preserve"> </v>
      </c>
      <c r="X177" s="65" t="str">
        <f t="shared" si="143"/>
        <v xml:space="preserve"> </v>
      </c>
      <c r="Y177" s="65" t="str">
        <f t="shared" si="145"/>
        <v xml:space="preserve"> </v>
      </c>
      <c r="Z177" s="62" t="str">
        <f t="shared" si="147"/>
        <v xml:space="preserve"> </v>
      </c>
      <c r="AA177" s="69" t="str">
        <f t="shared" si="149"/>
        <v xml:space="preserve"> </v>
      </c>
      <c r="AB177" s="39">
        <f t="shared" si="107"/>
        <v>0</v>
      </c>
      <c r="AD177" s="67" t="str">
        <f t="shared" si="108"/>
        <v xml:space="preserve"> </v>
      </c>
      <c r="AE177" s="67" t="str">
        <f t="shared" si="116"/>
        <v xml:space="preserve"> </v>
      </c>
      <c r="AF177" s="68" t="str">
        <f t="shared" si="120"/>
        <v xml:space="preserve"> </v>
      </c>
      <c r="AG177" s="68" t="str">
        <f t="shared" si="123"/>
        <v xml:space="preserve"> </v>
      </c>
      <c r="AH177" s="67" t="str">
        <f t="shared" si="126"/>
        <v xml:space="preserve"> </v>
      </c>
      <c r="AI177" s="67" t="str">
        <f t="shared" si="129"/>
        <v xml:space="preserve"> </v>
      </c>
      <c r="AJ177" s="68" t="str">
        <f t="shared" si="132"/>
        <v xml:space="preserve"> </v>
      </c>
      <c r="AK177" s="68" t="str">
        <f t="shared" si="134"/>
        <v xml:space="preserve"> </v>
      </c>
      <c r="AL177" s="67" t="str">
        <f t="shared" si="136"/>
        <v xml:space="preserve"> </v>
      </c>
      <c r="AM177" s="67" t="str">
        <f t="shared" si="138"/>
        <v xml:space="preserve"> </v>
      </c>
      <c r="AN177" s="68" t="str">
        <f t="shared" si="140"/>
        <v xml:space="preserve"> </v>
      </c>
      <c r="AO177" s="68" t="str">
        <f t="shared" si="142"/>
        <v xml:space="preserve"> </v>
      </c>
      <c r="AP177" s="67" t="str">
        <f t="shared" si="144"/>
        <v xml:space="preserve"> </v>
      </c>
      <c r="AQ177" s="67" t="str">
        <f t="shared" si="146"/>
        <v xml:space="preserve"> </v>
      </c>
      <c r="AR177" s="68" t="str">
        <f t="shared" si="148"/>
        <v xml:space="preserve"> </v>
      </c>
      <c r="AS177" s="62" t="str">
        <f t="shared" si="150"/>
        <v xml:space="preserve"> </v>
      </c>
      <c r="AT177" s="61">
        <f t="shared" si="109"/>
        <v>0</v>
      </c>
      <c r="AU177" s="39">
        <f t="shared" si="117"/>
        <v>-2500000000.0000005</v>
      </c>
      <c r="AW177" s="3">
        <f t="shared" si="118"/>
        <v>0</v>
      </c>
      <c r="AX177" s="63">
        <f t="shared" si="110"/>
        <v>7500</v>
      </c>
      <c r="AY177" s="63">
        <f t="shared" si="121"/>
        <v>7500</v>
      </c>
      <c r="AZ177" s="63">
        <f t="shared" si="124"/>
        <v>7500</v>
      </c>
      <c r="BA177" s="63">
        <f t="shared" si="127"/>
        <v>7500</v>
      </c>
      <c r="BB177" s="63">
        <f t="shared" si="130"/>
        <v>7500</v>
      </c>
      <c r="BC177" s="64">
        <f t="shared" si="111"/>
        <v>37500</v>
      </c>
    </row>
    <row r="178" spans="2:55" x14ac:dyDescent="0.25">
      <c r="B178" s="36" t="s">
        <v>33</v>
      </c>
      <c r="C178" s="52">
        <f t="shared" si="112"/>
        <v>50313</v>
      </c>
      <c r="D178" s="36">
        <f t="shared" si="113"/>
        <v>165</v>
      </c>
      <c r="E178" s="53">
        <f t="shared" si="101"/>
        <v>2140187.0447116783</v>
      </c>
      <c r="F178" s="53" t="str">
        <f t="shared" si="104"/>
        <v xml:space="preserve"> </v>
      </c>
      <c r="G178" s="53" t="str">
        <f t="shared" si="102"/>
        <v xml:space="preserve"> </v>
      </c>
      <c r="H178" s="54">
        <f t="shared" si="105"/>
        <v>0</v>
      </c>
      <c r="I178" s="55" t="str">
        <f t="shared" si="114"/>
        <v xml:space="preserve"> </v>
      </c>
      <c r="K178" s="56" t="str">
        <f t="shared" si="103"/>
        <v>year14</v>
      </c>
      <c r="L178" s="62" t="str">
        <f t="shared" si="106"/>
        <v xml:space="preserve"> </v>
      </c>
      <c r="M178" s="65" t="str">
        <f t="shared" si="115"/>
        <v xml:space="preserve"> </v>
      </c>
      <c r="N178" s="65" t="str">
        <f t="shared" si="119"/>
        <v xml:space="preserve"> </v>
      </c>
      <c r="O178" s="62" t="str">
        <f t="shared" si="122"/>
        <v xml:space="preserve"> </v>
      </c>
      <c r="P178" s="62" t="str">
        <f t="shared" si="125"/>
        <v xml:space="preserve"> </v>
      </c>
      <c r="Q178" s="65" t="str">
        <f t="shared" si="128"/>
        <v xml:space="preserve"> </v>
      </c>
      <c r="R178" s="65" t="str">
        <f t="shared" si="131"/>
        <v xml:space="preserve"> </v>
      </c>
      <c r="S178" s="62" t="str">
        <f t="shared" si="133"/>
        <v xml:space="preserve"> </v>
      </c>
      <c r="T178" s="62" t="str">
        <f t="shared" si="135"/>
        <v xml:space="preserve"> </v>
      </c>
      <c r="U178" s="65" t="str">
        <f t="shared" si="137"/>
        <v xml:space="preserve"> </v>
      </c>
      <c r="V178" s="65" t="str">
        <f t="shared" si="139"/>
        <v xml:space="preserve"> </v>
      </c>
      <c r="W178" s="62" t="str">
        <f t="shared" si="141"/>
        <v xml:space="preserve"> </v>
      </c>
      <c r="X178" s="62" t="str">
        <f t="shared" si="143"/>
        <v xml:space="preserve"> </v>
      </c>
      <c r="Y178" s="65" t="str">
        <f t="shared" si="145"/>
        <v xml:space="preserve"> </v>
      </c>
      <c r="Z178" s="65" t="str">
        <f t="shared" si="147"/>
        <v xml:space="preserve"> </v>
      </c>
      <c r="AA178" s="69" t="str">
        <f t="shared" si="149"/>
        <v xml:space="preserve"> </v>
      </c>
      <c r="AB178" s="39">
        <f t="shared" si="107"/>
        <v>0</v>
      </c>
      <c r="AD178" s="68" t="str">
        <f t="shared" si="108"/>
        <v xml:space="preserve"> </v>
      </c>
      <c r="AE178" s="67" t="str">
        <f t="shared" si="116"/>
        <v xml:space="preserve"> </v>
      </c>
      <c r="AF178" s="67" t="str">
        <f t="shared" si="120"/>
        <v xml:space="preserve"> </v>
      </c>
      <c r="AG178" s="68" t="str">
        <f t="shared" si="123"/>
        <v xml:space="preserve"> </v>
      </c>
      <c r="AH178" s="68" t="str">
        <f t="shared" si="126"/>
        <v xml:space="preserve"> </v>
      </c>
      <c r="AI178" s="67" t="str">
        <f t="shared" si="129"/>
        <v xml:space="preserve"> </v>
      </c>
      <c r="AJ178" s="67" t="str">
        <f t="shared" si="132"/>
        <v xml:space="preserve"> </v>
      </c>
      <c r="AK178" s="68" t="str">
        <f t="shared" si="134"/>
        <v xml:space="preserve"> </v>
      </c>
      <c r="AL178" s="68" t="str">
        <f t="shared" si="136"/>
        <v xml:space="preserve"> </v>
      </c>
      <c r="AM178" s="67" t="str">
        <f t="shared" si="138"/>
        <v xml:space="preserve"> </v>
      </c>
      <c r="AN178" s="67" t="str">
        <f t="shared" si="140"/>
        <v xml:space="preserve"> </v>
      </c>
      <c r="AO178" s="68" t="str">
        <f t="shared" si="142"/>
        <v xml:space="preserve"> </v>
      </c>
      <c r="AP178" s="68" t="str">
        <f t="shared" si="144"/>
        <v xml:space="preserve"> </v>
      </c>
      <c r="AQ178" s="67" t="str">
        <f t="shared" si="146"/>
        <v xml:space="preserve"> </v>
      </c>
      <c r="AR178" s="67" t="str">
        <f t="shared" si="148"/>
        <v xml:space="preserve"> </v>
      </c>
      <c r="AS178" s="62" t="str">
        <f t="shared" si="150"/>
        <v xml:space="preserve"> </v>
      </c>
      <c r="AT178" s="61">
        <f t="shared" si="109"/>
        <v>0</v>
      </c>
      <c r="AU178" s="39">
        <f t="shared" si="117"/>
        <v>-2500000000.0000005</v>
      </c>
      <c r="AW178" s="3">
        <f t="shared" si="118"/>
        <v>0</v>
      </c>
      <c r="AX178" s="63">
        <f t="shared" si="110"/>
        <v>7500</v>
      </c>
      <c r="AY178" s="63">
        <f t="shared" si="121"/>
        <v>7500</v>
      </c>
      <c r="AZ178" s="63">
        <f t="shared" si="124"/>
        <v>7500</v>
      </c>
      <c r="BA178" s="63">
        <f t="shared" si="127"/>
        <v>7500</v>
      </c>
      <c r="BB178" s="63">
        <f t="shared" si="130"/>
        <v>7500</v>
      </c>
      <c r="BC178" s="64">
        <f t="shared" si="111"/>
        <v>37500</v>
      </c>
    </row>
    <row r="179" spans="2:55" x14ac:dyDescent="0.25">
      <c r="B179" s="36" t="s">
        <v>33</v>
      </c>
      <c r="C179" s="52">
        <f t="shared" si="112"/>
        <v>50344</v>
      </c>
      <c r="D179" s="36">
        <f t="shared" si="113"/>
        <v>166</v>
      </c>
      <c r="E179" s="53">
        <f t="shared" si="101"/>
        <v>2140187.0447116783</v>
      </c>
      <c r="F179" s="53" t="str">
        <f t="shared" si="104"/>
        <v xml:space="preserve"> </v>
      </c>
      <c r="G179" s="53" t="str">
        <f t="shared" si="102"/>
        <v xml:space="preserve"> </v>
      </c>
      <c r="H179" s="54">
        <f t="shared" si="105"/>
        <v>0</v>
      </c>
      <c r="I179" s="55" t="str">
        <f t="shared" si="114"/>
        <v xml:space="preserve"> </v>
      </c>
      <c r="K179" s="56" t="str">
        <f t="shared" si="103"/>
        <v>year14</v>
      </c>
      <c r="L179" s="62" t="str">
        <f t="shared" si="106"/>
        <v xml:space="preserve"> </v>
      </c>
      <c r="M179" s="62" t="str">
        <f t="shared" si="115"/>
        <v xml:space="preserve"> </v>
      </c>
      <c r="N179" s="65" t="str">
        <f t="shared" si="119"/>
        <v xml:space="preserve"> </v>
      </c>
      <c r="O179" s="65" t="str">
        <f t="shared" si="122"/>
        <v xml:space="preserve"> </v>
      </c>
      <c r="P179" s="62" t="str">
        <f t="shared" si="125"/>
        <v xml:space="preserve"> </v>
      </c>
      <c r="Q179" s="62" t="str">
        <f t="shared" si="128"/>
        <v xml:space="preserve"> </v>
      </c>
      <c r="R179" s="65" t="str">
        <f t="shared" si="131"/>
        <v xml:space="preserve"> </v>
      </c>
      <c r="S179" s="65" t="str">
        <f t="shared" si="133"/>
        <v xml:space="preserve"> </v>
      </c>
      <c r="T179" s="62" t="str">
        <f t="shared" si="135"/>
        <v xml:space="preserve"> </v>
      </c>
      <c r="U179" s="62" t="str">
        <f t="shared" si="137"/>
        <v xml:space="preserve"> </v>
      </c>
      <c r="V179" s="65" t="str">
        <f t="shared" si="139"/>
        <v xml:space="preserve"> </v>
      </c>
      <c r="W179" s="65" t="str">
        <f t="shared" si="141"/>
        <v xml:space="preserve"> </v>
      </c>
      <c r="X179" s="62" t="str">
        <f t="shared" si="143"/>
        <v xml:space="preserve"> </v>
      </c>
      <c r="Y179" s="62" t="str">
        <f t="shared" si="145"/>
        <v xml:space="preserve"> </v>
      </c>
      <c r="Z179" s="65" t="str">
        <f t="shared" si="147"/>
        <v xml:space="preserve"> </v>
      </c>
      <c r="AA179" s="70" t="str">
        <f t="shared" si="149"/>
        <v xml:space="preserve"> </v>
      </c>
      <c r="AB179" s="39">
        <f t="shared" si="107"/>
        <v>0</v>
      </c>
      <c r="AD179" s="68" t="str">
        <f t="shared" si="108"/>
        <v xml:space="preserve"> </v>
      </c>
      <c r="AE179" s="68" t="str">
        <f t="shared" si="116"/>
        <v xml:space="preserve"> </v>
      </c>
      <c r="AF179" s="67" t="str">
        <f t="shared" si="120"/>
        <v xml:space="preserve"> </v>
      </c>
      <c r="AG179" s="67" t="str">
        <f t="shared" si="123"/>
        <v xml:space="preserve"> </v>
      </c>
      <c r="AH179" s="68" t="str">
        <f t="shared" si="126"/>
        <v xml:space="preserve"> </v>
      </c>
      <c r="AI179" s="68" t="str">
        <f t="shared" si="129"/>
        <v xml:space="preserve"> </v>
      </c>
      <c r="AJ179" s="67" t="str">
        <f t="shared" si="132"/>
        <v xml:space="preserve"> </v>
      </c>
      <c r="AK179" s="67" t="str">
        <f t="shared" si="134"/>
        <v xml:space="preserve"> </v>
      </c>
      <c r="AL179" s="68" t="str">
        <f t="shared" si="136"/>
        <v xml:space="preserve"> </v>
      </c>
      <c r="AM179" s="68" t="str">
        <f t="shared" si="138"/>
        <v xml:space="preserve"> </v>
      </c>
      <c r="AN179" s="67" t="str">
        <f t="shared" si="140"/>
        <v xml:space="preserve"> </v>
      </c>
      <c r="AO179" s="67" t="str">
        <f t="shared" si="142"/>
        <v xml:space="preserve"> </v>
      </c>
      <c r="AP179" s="68" t="str">
        <f t="shared" si="144"/>
        <v xml:space="preserve"> </v>
      </c>
      <c r="AQ179" s="68" t="str">
        <f t="shared" si="146"/>
        <v xml:space="preserve"> </v>
      </c>
      <c r="AR179" s="67" t="str">
        <f t="shared" si="148"/>
        <v xml:space="preserve"> </v>
      </c>
      <c r="AS179" s="65" t="str">
        <f t="shared" si="150"/>
        <v xml:space="preserve"> </v>
      </c>
      <c r="AT179" s="61">
        <f t="shared" si="109"/>
        <v>0</v>
      </c>
      <c r="AU179" s="39">
        <f t="shared" si="117"/>
        <v>-2500000000.0000005</v>
      </c>
      <c r="AW179" s="3">
        <f t="shared" si="118"/>
        <v>0</v>
      </c>
      <c r="AX179" s="63">
        <f t="shared" si="110"/>
        <v>7500</v>
      </c>
      <c r="AY179" s="63">
        <f t="shared" si="121"/>
        <v>7500</v>
      </c>
      <c r="AZ179" s="63">
        <f t="shared" si="124"/>
        <v>7500</v>
      </c>
      <c r="BA179" s="63">
        <f t="shared" si="127"/>
        <v>7500</v>
      </c>
      <c r="BB179" s="63">
        <f t="shared" si="130"/>
        <v>7500</v>
      </c>
      <c r="BC179" s="64">
        <f t="shared" si="111"/>
        <v>37500</v>
      </c>
    </row>
    <row r="180" spans="2:55" x14ac:dyDescent="0.25">
      <c r="B180" s="36" t="s">
        <v>33</v>
      </c>
      <c r="C180" s="52">
        <f t="shared" si="112"/>
        <v>50374</v>
      </c>
      <c r="D180" s="36">
        <f t="shared" si="113"/>
        <v>167</v>
      </c>
      <c r="E180" s="53">
        <f t="shared" si="101"/>
        <v>2140187.0447116783</v>
      </c>
      <c r="F180" s="53" t="str">
        <f t="shared" si="104"/>
        <v xml:space="preserve"> </v>
      </c>
      <c r="G180" s="53" t="str">
        <f t="shared" si="102"/>
        <v xml:space="preserve"> </v>
      </c>
      <c r="H180" s="54">
        <f t="shared" si="105"/>
        <v>0</v>
      </c>
      <c r="I180" s="55" t="str">
        <f t="shared" si="114"/>
        <v xml:space="preserve"> </v>
      </c>
      <c r="K180" s="56" t="str">
        <f t="shared" si="103"/>
        <v>year14</v>
      </c>
      <c r="L180" s="65" t="str">
        <f t="shared" si="106"/>
        <v xml:space="preserve"> </v>
      </c>
      <c r="M180" s="62" t="str">
        <f t="shared" si="115"/>
        <v xml:space="preserve"> </v>
      </c>
      <c r="N180" s="62" t="str">
        <f t="shared" si="119"/>
        <v xml:space="preserve"> </v>
      </c>
      <c r="O180" s="65" t="str">
        <f t="shared" si="122"/>
        <v xml:space="preserve"> </v>
      </c>
      <c r="P180" s="65" t="str">
        <f t="shared" si="125"/>
        <v xml:space="preserve"> </v>
      </c>
      <c r="Q180" s="62" t="str">
        <f t="shared" si="128"/>
        <v xml:space="preserve"> </v>
      </c>
      <c r="R180" s="62" t="str">
        <f t="shared" si="131"/>
        <v xml:space="preserve"> </v>
      </c>
      <c r="S180" s="65" t="str">
        <f t="shared" si="133"/>
        <v xml:space="preserve"> </v>
      </c>
      <c r="T180" s="65" t="str">
        <f t="shared" si="135"/>
        <v xml:space="preserve"> </v>
      </c>
      <c r="U180" s="62" t="str">
        <f t="shared" si="137"/>
        <v xml:space="preserve"> </v>
      </c>
      <c r="V180" s="62" t="str">
        <f t="shared" si="139"/>
        <v xml:space="preserve"> </v>
      </c>
      <c r="W180" s="65" t="str">
        <f t="shared" si="141"/>
        <v xml:space="preserve"> </v>
      </c>
      <c r="X180" s="65" t="str">
        <f t="shared" si="143"/>
        <v xml:space="preserve"> </v>
      </c>
      <c r="Y180" s="62" t="str">
        <f t="shared" si="145"/>
        <v xml:space="preserve"> </v>
      </c>
      <c r="Z180" s="62" t="str">
        <f t="shared" si="147"/>
        <v xml:space="preserve"> </v>
      </c>
      <c r="AA180" s="70" t="str">
        <f t="shared" si="149"/>
        <v xml:space="preserve"> </v>
      </c>
      <c r="AB180" s="39">
        <f t="shared" si="107"/>
        <v>0</v>
      </c>
      <c r="AD180" s="67" t="str">
        <f t="shared" si="108"/>
        <v xml:space="preserve"> </v>
      </c>
      <c r="AE180" s="68" t="str">
        <f t="shared" si="116"/>
        <v xml:space="preserve"> </v>
      </c>
      <c r="AF180" s="68" t="str">
        <f t="shared" si="120"/>
        <v xml:space="preserve"> </v>
      </c>
      <c r="AG180" s="67" t="str">
        <f t="shared" si="123"/>
        <v xml:space="preserve"> </v>
      </c>
      <c r="AH180" s="67" t="str">
        <f t="shared" si="126"/>
        <v xml:space="preserve"> </v>
      </c>
      <c r="AI180" s="68" t="str">
        <f t="shared" si="129"/>
        <v xml:space="preserve"> </v>
      </c>
      <c r="AJ180" s="68" t="str">
        <f t="shared" si="132"/>
        <v xml:space="preserve"> </v>
      </c>
      <c r="AK180" s="67" t="str">
        <f t="shared" si="134"/>
        <v xml:space="preserve"> </v>
      </c>
      <c r="AL180" s="67" t="str">
        <f t="shared" si="136"/>
        <v xml:space="preserve"> </v>
      </c>
      <c r="AM180" s="68" t="str">
        <f t="shared" si="138"/>
        <v xml:space="preserve"> </v>
      </c>
      <c r="AN180" s="68" t="str">
        <f t="shared" si="140"/>
        <v xml:space="preserve"> </v>
      </c>
      <c r="AO180" s="67" t="str">
        <f t="shared" si="142"/>
        <v xml:space="preserve"> </v>
      </c>
      <c r="AP180" s="67" t="str">
        <f t="shared" si="144"/>
        <v xml:space="preserve"> </v>
      </c>
      <c r="AQ180" s="68" t="str">
        <f t="shared" si="146"/>
        <v xml:space="preserve"> </v>
      </c>
      <c r="AR180" s="68" t="str">
        <f t="shared" si="148"/>
        <v xml:space="preserve"> </v>
      </c>
      <c r="AS180" s="65" t="str">
        <f t="shared" si="150"/>
        <v xml:space="preserve"> </v>
      </c>
      <c r="AT180" s="61">
        <f t="shared" si="109"/>
        <v>0</v>
      </c>
      <c r="AU180" s="39">
        <f t="shared" si="117"/>
        <v>-2500000000.0000005</v>
      </c>
      <c r="AW180" s="3">
        <f t="shared" si="118"/>
        <v>0</v>
      </c>
      <c r="AX180" s="63">
        <f t="shared" si="110"/>
        <v>7500</v>
      </c>
      <c r="AY180" s="63">
        <f t="shared" si="121"/>
        <v>7500</v>
      </c>
      <c r="AZ180" s="63">
        <f t="shared" si="124"/>
        <v>7500</v>
      </c>
      <c r="BA180" s="63">
        <f t="shared" si="127"/>
        <v>7500</v>
      </c>
      <c r="BB180" s="63">
        <f t="shared" si="130"/>
        <v>7500</v>
      </c>
      <c r="BC180" s="64">
        <f t="shared" si="111"/>
        <v>37500</v>
      </c>
    </row>
    <row r="181" spans="2:55" x14ac:dyDescent="0.25">
      <c r="B181" s="36" t="s">
        <v>33</v>
      </c>
      <c r="C181" s="52">
        <f t="shared" si="112"/>
        <v>50405</v>
      </c>
      <c r="D181" s="36">
        <f t="shared" si="113"/>
        <v>168</v>
      </c>
      <c r="E181" s="53">
        <f t="shared" si="101"/>
        <v>2140187.0447116783</v>
      </c>
      <c r="F181" s="53" t="str">
        <f t="shared" si="104"/>
        <v xml:space="preserve"> </v>
      </c>
      <c r="G181" s="53" t="str">
        <f t="shared" si="102"/>
        <v xml:space="preserve"> </v>
      </c>
      <c r="H181" s="54">
        <f t="shared" si="105"/>
        <v>0</v>
      </c>
      <c r="I181" s="55" t="str">
        <f t="shared" si="114"/>
        <v xml:space="preserve"> </v>
      </c>
      <c r="K181" s="56" t="str">
        <f t="shared" si="103"/>
        <v>year14</v>
      </c>
      <c r="L181" s="65" t="str">
        <f t="shared" si="106"/>
        <v xml:space="preserve"> </v>
      </c>
      <c r="M181" s="65" t="str">
        <f t="shared" si="115"/>
        <v xml:space="preserve"> </v>
      </c>
      <c r="N181" s="62" t="str">
        <f t="shared" si="119"/>
        <v xml:space="preserve"> </v>
      </c>
      <c r="O181" s="62" t="str">
        <f t="shared" si="122"/>
        <v xml:space="preserve"> </v>
      </c>
      <c r="P181" s="65" t="str">
        <f t="shared" si="125"/>
        <v xml:space="preserve"> </v>
      </c>
      <c r="Q181" s="65" t="str">
        <f t="shared" si="128"/>
        <v xml:space="preserve"> </v>
      </c>
      <c r="R181" s="62" t="str">
        <f t="shared" si="131"/>
        <v xml:space="preserve"> </v>
      </c>
      <c r="S181" s="62" t="str">
        <f t="shared" si="133"/>
        <v xml:space="preserve"> </v>
      </c>
      <c r="T181" s="65" t="str">
        <f t="shared" si="135"/>
        <v xml:space="preserve"> </v>
      </c>
      <c r="U181" s="65" t="str">
        <f t="shared" si="137"/>
        <v xml:space="preserve"> </v>
      </c>
      <c r="V181" s="62" t="str">
        <f t="shared" si="139"/>
        <v xml:space="preserve"> </v>
      </c>
      <c r="W181" s="62" t="str">
        <f t="shared" si="141"/>
        <v xml:space="preserve"> </v>
      </c>
      <c r="X181" s="65" t="str">
        <f t="shared" si="143"/>
        <v xml:space="preserve"> </v>
      </c>
      <c r="Y181" s="65" t="str">
        <f t="shared" si="145"/>
        <v xml:space="preserve"> </v>
      </c>
      <c r="Z181" s="62" t="str">
        <f t="shared" si="147"/>
        <v xml:space="preserve"> </v>
      </c>
      <c r="AA181" s="69" t="str">
        <f t="shared" si="149"/>
        <v xml:space="preserve"> </v>
      </c>
      <c r="AB181" s="39">
        <f t="shared" si="107"/>
        <v>0</v>
      </c>
      <c r="AD181" s="67" t="str">
        <f t="shared" si="108"/>
        <v xml:space="preserve"> </v>
      </c>
      <c r="AE181" s="67" t="str">
        <f t="shared" si="116"/>
        <v xml:space="preserve"> </v>
      </c>
      <c r="AF181" s="68" t="str">
        <f t="shared" si="120"/>
        <v xml:space="preserve"> </v>
      </c>
      <c r="AG181" s="68" t="str">
        <f t="shared" si="123"/>
        <v xml:space="preserve"> </v>
      </c>
      <c r="AH181" s="67" t="str">
        <f t="shared" si="126"/>
        <v xml:space="preserve"> </v>
      </c>
      <c r="AI181" s="67" t="str">
        <f t="shared" si="129"/>
        <v xml:space="preserve"> </v>
      </c>
      <c r="AJ181" s="68" t="str">
        <f t="shared" si="132"/>
        <v xml:space="preserve"> </v>
      </c>
      <c r="AK181" s="68" t="str">
        <f t="shared" si="134"/>
        <v xml:space="preserve"> </v>
      </c>
      <c r="AL181" s="67" t="str">
        <f t="shared" si="136"/>
        <v xml:space="preserve"> </v>
      </c>
      <c r="AM181" s="67" t="str">
        <f t="shared" si="138"/>
        <v xml:space="preserve"> </v>
      </c>
      <c r="AN181" s="68" t="str">
        <f t="shared" si="140"/>
        <v xml:space="preserve"> </v>
      </c>
      <c r="AO181" s="68" t="str">
        <f t="shared" si="142"/>
        <v xml:space="preserve"> </v>
      </c>
      <c r="AP181" s="67" t="str">
        <f t="shared" si="144"/>
        <v xml:space="preserve"> </v>
      </c>
      <c r="AQ181" s="67" t="str">
        <f t="shared" si="146"/>
        <v xml:space="preserve"> </v>
      </c>
      <c r="AR181" s="68" t="str">
        <f t="shared" si="148"/>
        <v xml:space="preserve"> </v>
      </c>
      <c r="AS181" s="62" t="str">
        <f t="shared" si="150"/>
        <v xml:space="preserve"> </v>
      </c>
      <c r="AT181" s="61">
        <f t="shared" si="109"/>
        <v>0</v>
      </c>
      <c r="AU181" s="39">
        <f t="shared" si="117"/>
        <v>-2500000000.0000005</v>
      </c>
      <c r="AW181" s="3">
        <f t="shared" si="118"/>
        <v>0</v>
      </c>
      <c r="AX181" s="63">
        <f t="shared" si="110"/>
        <v>7500</v>
      </c>
      <c r="AY181" s="63">
        <f t="shared" si="121"/>
        <v>7500</v>
      </c>
      <c r="AZ181" s="63">
        <f t="shared" si="124"/>
        <v>7500</v>
      </c>
      <c r="BA181" s="63">
        <f t="shared" si="127"/>
        <v>7500</v>
      </c>
      <c r="BB181" s="63">
        <f t="shared" si="130"/>
        <v>7500</v>
      </c>
      <c r="BC181" s="64">
        <f t="shared" si="111"/>
        <v>37500</v>
      </c>
    </row>
    <row r="182" spans="2:55" x14ac:dyDescent="0.25">
      <c r="B182" s="36" t="s">
        <v>34</v>
      </c>
      <c r="C182" s="52">
        <f t="shared" si="112"/>
        <v>50436</v>
      </c>
      <c r="D182" s="36">
        <f t="shared" si="113"/>
        <v>169</v>
      </c>
      <c r="E182" s="53">
        <f t="shared" si="101"/>
        <v>2140187.0447116783</v>
      </c>
      <c r="F182" s="53" t="str">
        <f t="shared" si="104"/>
        <v xml:space="preserve"> </v>
      </c>
      <c r="G182" s="53" t="str">
        <f t="shared" si="102"/>
        <v xml:space="preserve"> </v>
      </c>
      <c r="H182" s="54">
        <f t="shared" si="105"/>
        <v>0</v>
      </c>
      <c r="I182" s="55" t="str">
        <f t="shared" si="114"/>
        <v xml:space="preserve"> </v>
      </c>
      <c r="K182" s="56" t="str">
        <f t="shared" si="103"/>
        <v>year15</v>
      </c>
      <c r="L182" s="62" t="str">
        <f t="shared" si="106"/>
        <v xml:space="preserve"> </v>
      </c>
      <c r="M182" s="65" t="str">
        <f t="shared" si="115"/>
        <v xml:space="preserve"> </v>
      </c>
      <c r="N182" s="65" t="str">
        <f t="shared" si="119"/>
        <v xml:space="preserve"> </v>
      </c>
      <c r="O182" s="62" t="str">
        <f t="shared" si="122"/>
        <v xml:space="preserve"> </v>
      </c>
      <c r="P182" s="62" t="str">
        <f t="shared" si="125"/>
        <v xml:space="preserve"> </v>
      </c>
      <c r="Q182" s="65" t="str">
        <f t="shared" si="128"/>
        <v xml:space="preserve"> </v>
      </c>
      <c r="R182" s="65" t="str">
        <f t="shared" si="131"/>
        <v xml:space="preserve"> </v>
      </c>
      <c r="S182" s="62" t="str">
        <f t="shared" si="133"/>
        <v xml:space="preserve"> </v>
      </c>
      <c r="T182" s="62" t="str">
        <f t="shared" si="135"/>
        <v xml:space="preserve"> </v>
      </c>
      <c r="U182" s="65" t="str">
        <f t="shared" si="137"/>
        <v xml:space="preserve"> </v>
      </c>
      <c r="V182" s="65" t="str">
        <f t="shared" si="139"/>
        <v xml:space="preserve"> </v>
      </c>
      <c r="W182" s="62" t="str">
        <f t="shared" si="141"/>
        <v xml:space="preserve"> </v>
      </c>
      <c r="X182" s="62" t="str">
        <f t="shared" si="143"/>
        <v xml:space="preserve"> </v>
      </c>
      <c r="Y182" s="65" t="str">
        <f t="shared" si="145"/>
        <v xml:space="preserve"> </v>
      </c>
      <c r="Z182" s="65" t="str">
        <f t="shared" si="147"/>
        <v xml:space="preserve"> </v>
      </c>
      <c r="AA182" s="69" t="str">
        <f t="shared" si="149"/>
        <v xml:space="preserve"> </v>
      </c>
      <c r="AB182" s="39">
        <f t="shared" si="107"/>
        <v>0</v>
      </c>
      <c r="AD182" s="68" t="str">
        <f t="shared" si="108"/>
        <v xml:space="preserve"> </v>
      </c>
      <c r="AE182" s="67" t="str">
        <f t="shared" si="116"/>
        <v xml:space="preserve"> </v>
      </c>
      <c r="AF182" s="67" t="str">
        <f t="shared" si="120"/>
        <v xml:space="preserve"> </v>
      </c>
      <c r="AG182" s="68" t="str">
        <f t="shared" si="123"/>
        <v xml:space="preserve"> </v>
      </c>
      <c r="AH182" s="68" t="str">
        <f t="shared" si="126"/>
        <v xml:space="preserve"> </v>
      </c>
      <c r="AI182" s="67" t="str">
        <f t="shared" si="129"/>
        <v xml:space="preserve"> </v>
      </c>
      <c r="AJ182" s="67" t="str">
        <f t="shared" si="132"/>
        <v xml:space="preserve"> </v>
      </c>
      <c r="AK182" s="68" t="str">
        <f t="shared" si="134"/>
        <v xml:space="preserve"> </v>
      </c>
      <c r="AL182" s="68" t="str">
        <f t="shared" si="136"/>
        <v xml:space="preserve"> </v>
      </c>
      <c r="AM182" s="67" t="str">
        <f t="shared" si="138"/>
        <v xml:space="preserve"> </v>
      </c>
      <c r="AN182" s="67" t="str">
        <f t="shared" si="140"/>
        <v xml:space="preserve"> </v>
      </c>
      <c r="AO182" s="68" t="str">
        <f t="shared" si="142"/>
        <v xml:space="preserve"> </v>
      </c>
      <c r="AP182" s="68" t="str">
        <f t="shared" si="144"/>
        <v xml:space="preserve"> </v>
      </c>
      <c r="AQ182" s="67" t="str">
        <f t="shared" si="146"/>
        <v xml:space="preserve"> </v>
      </c>
      <c r="AR182" s="67" t="str">
        <f t="shared" si="148"/>
        <v xml:space="preserve"> </v>
      </c>
      <c r="AS182" s="62" t="str">
        <f t="shared" si="150"/>
        <v xml:space="preserve"> </v>
      </c>
      <c r="AT182" s="61">
        <f t="shared" si="109"/>
        <v>0</v>
      </c>
      <c r="AU182" s="39">
        <f t="shared" si="117"/>
        <v>-2500000000.0000005</v>
      </c>
      <c r="AW182" s="3">
        <f t="shared" si="118"/>
        <v>0</v>
      </c>
      <c r="AX182" s="63">
        <f t="shared" si="110"/>
        <v>7500</v>
      </c>
      <c r="AY182" s="63">
        <f t="shared" si="121"/>
        <v>7500</v>
      </c>
      <c r="AZ182" s="63">
        <f t="shared" si="124"/>
        <v>7500</v>
      </c>
      <c r="BA182" s="63">
        <f t="shared" si="127"/>
        <v>7500</v>
      </c>
      <c r="BB182" s="63">
        <f t="shared" si="130"/>
        <v>7500</v>
      </c>
      <c r="BC182" s="64">
        <f t="shared" si="111"/>
        <v>37500</v>
      </c>
    </row>
    <row r="183" spans="2:55" x14ac:dyDescent="0.25">
      <c r="B183" s="36" t="s">
        <v>34</v>
      </c>
      <c r="C183" s="52">
        <f t="shared" si="112"/>
        <v>50464</v>
      </c>
      <c r="D183" s="36">
        <f t="shared" si="113"/>
        <v>170</v>
      </c>
      <c r="E183" s="53">
        <f t="shared" si="101"/>
        <v>2140187.0447116783</v>
      </c>
      <c r="F183" s="53" t="str">
        <f t="shared" si="104"/>
        <v xml:space="preserve"> </v>
      </c>
      <c r="G183" s="53" t="str">
        <f t="shared" si="102"/>
        <v xml:space="preserve"> </v>
      </c>
      <c r="H183" s="54">
        <f t="shared" si="105"/>
        <v>0</v>
      </c>
      <c r="I183" s="55" t="str">
        <f t="shared" si="114"/>
        <v xml:space="preserve"> </v>
      </c>
      <c r="K183" s="56" t="str">
        <f t="shared" si="103"/>
        <v>year15</v>
      </c>
      <c r="L183" s="62" t="str">
        <f t="shared" si="106"/>
        <v xml:space="preserve"> </v>
      </c>
      <c r="M183" s="62" t="str">
        <f t="shared" si="115"/>
        <v xml:space="preserve"> </v>
      </c>
      <c r="N183" s="65" t="str">
        <f t="shared" si="119"/>
        <v xml:space="preserve"> </v>
      </c>
      <c r="O183" s="65" t="str">
        <f t="shared" si="122"/>
        <v xml:space="preserve"> </v>
      </c>
      <c r="P183" s="62" t="str">
        <f t="shared" si="125"/>
        <v xml:space="preserve"> </v>
      </c>
      <c r="Q183" s="62" t="str">
        <f t="shared" si="128"/>
        <v xml:space="preserve"> </v>
      </c>
      <c r="R183" s="65" t="str">
        <f t="shared" si="131"/>
        <v xml:space="preserve"> </v>
      </c>
      <c r="S183" s="65" t="str">
        <f t="shared" si="133"/>
        <v xml:space="preserve"> </v>
      </c>
      <c r="T183" s="62" t="str">
        <f t="shared" si="135"/>
        <v xml:space="preserve"> </v>
      </c>
      <c r="U183" s="62" t="str">
        <f t="shared" si="137"/>
        <v xml:space="preserve"> </v>
      </c>
      <c r="V183" s="65" t="str">
        <f t="shared" si="139"/>
        <v xml:space="preserve"> </v>
      </c>
      <c r="W183" s="65" t="str">
        <f t="shared" si="141"/>
        <v xml:space="preserve"> </v>
      </c>
      <c r="X183" s="62" t="str">
        <f t="shared" si="143"/>
        <v xml:space="preserve"> </v>
      </c>
      <c r="Y183" s="62" t="str">
        <f t="shared" si="145"/>
        <v xml:space="preserve"> </v>
      </c>
      <c r="Z183" s="65" t="str">
        <f t="shared" si="147"/>
        <v xml:space="preserve"> </v>
      </c>
      <c r="AA183" s="70" t="str">
        <f t="shared" si="149"/>
        <v xml:space="preserve"> </v>
      </c>
      <c r="AB183" s="39">
        <f t="shared" si="107"/>
        <v>0</v>
      </c>
      <c r="AD183" s="68" t="str">
        <f t="shared" si="108"/>
        <v xml:space="preserve"> </v>
      </c>
      <c r="AE183" s="68" t="str">
        <f t="shared" si="116"/>
        <v xml:space="preserve"> </v>
      </c>
      <c r="AF183" s="67" t="str">
        <f t="shared" si="120"/>
        <v xml:space="preserve"> </v>
      </c>
      <c r="AG183" s="67" t="str">
        <f t="shared" si="123"/>
        <v xml:space="preserve"> </v>
      </c>
      <c r="AH183" s="68" t="str">
        <f t="shared" si="126"/>
        <v xml:space="preserve"> </v>
      </c>
      <c r="AI183" s="68" t="str">
        <f t="shared" si="129"/>
        <v xml:space="preserve"> </v>
      </c>
      <c r="AJ183" s="67" t="str">
        <f t="shared" si="132"/>
        <v xml:space="preserve"> </v>
      </c>
      <c r="AK183" s="67" t="str">
        <f t="shared" si="134"/>
        <v xml:space="preserve"> </v>
      </c>
      <c r="AL183" s="68" t="str">
        <f t="shared" si="136"/>
        <v xml:space="preserve"> </v>
      </c>
      <c r="AM183" s="68" t="str">
        <f t="shared" si="138"/>
        <v xml:space="preserve"> </v>
      </c>
      <c r="AN183" s="67" t="str">
        <f t="shared" si="140"/>
        <v xml:space="preserve"> </v>
      </c>
      <c r="AO183" s="67" t="str">
        <f t="shared" si="142"/>
        <v xml:space="preserve"> </v>
      </c>
      <c r="AP183" s="68" t="str">
        <f t="shared" si="144"/>
        <v xml:space="preserve"> </v>
      </c>
      <c r="AQ183" s="68" t="str">
        <f t="shared" si="146"/>
        <v xml:space="preserve"> </v>
      </c>
      <c r="AR183" s="67" t="str">
        <f t="shared" si="148"/>
        <v xml:space="preserve"> </v>
      </c>
      <c r="AS183" s="65" t="str">
        <f t="shared" si="150"/>
        <v xml:space="preserve"> </v>
      </c>
      <c r="AT183" s="61">
        <f t="shared" si="109"/>
        <v>0</v>
      </c>
      <c r="AU183" s="39">
        <f t="shared" si="117"/>
        <v>-2500000000.0000005</v>
      </c>
      <c r="AW183" s="3">
        <f t="shared" si="118"/>
        <v>0</v>
      </c>
      <c r="AX183" s="63">
        <f t="shared" si="110"/>
        <v>7500</v>
      </c>
      <c r="AY183" s="63">
        <f t="shared" si="121"/>
        <v>7500</v>
      </c>
      <c r="AZ183" s="63">
        <f t="shared" si="124"/>
        <v>7500</v>
      </c>
      <c r="BA183" s="63">
        <f t="shared" si="127"/>
        <v>7500</v>
      </c>
      <c r="BB183" s="63">
        <f t="shared" si="130"/>
        <v>7500</v>
      </c>
      <c r="BC183" s="64">
        <f t="shared" si="111"/>
        <v>37500</v>
      </c>
    </row>
    <row r="184" spans="2:55" x14ac:dyDescent="0.25">
      <c r="B184" s="36" t="s">
        <v>34</v>
      </c>
      <c r="C184" s="52">
        <f t="shared" si="112"/>
        <v>50495</v>
      </c>
      <c r="D184" s="36">
        <f t="shared" si="113"/>
        <v>171</v>
      </c>
      <c r="E184" s="53">
        <f t="shared" si="101"/>
        <v>2140187.0447116783</v>
      </c>
      <c r="F184" s="53" t="str">
        <f t="shared" si="104"/>
        <v xml:space="preserve"> </v>
      </c>
      <c r="G184" s="53" t="str">
        <f t="shared" si="102"/>
        <v xml:space="preserve"> </v>
      </c>
      <c r="H184" s="54">
        <f t="shared" si="105"/>
        <v>0</v>
      </c>
      <c r="I184" s="55" t="str">
        <f t="shared" si="114"/>
        <v xml:space="preserve"> </v>
      </c>
      <c r="K184" s="56" t="str">
        <f t="shared" si="103"/>
        <v>year15</v>
      </c>
      <c r="L184" s="65" t="str">
        <f t="shared" si="106"/>
        <v xml:space="preserve"> </v>
      </c>
      <c r="M184" s="62" t="str">
        <f t="shared" si="115"/>
        <v xml:space="preserve"> </v>
      </c>
      <c r="N184" s="62" t="str">
        <f t="shared" si="119"/>
        <v xml:space="preserve"> </v>
      </c>
      <c r="O184" s="65" t="str">
        <f t="shared" si="122"/>
        <v xml:space="preserve"> </v>
      </c>
      <c r="P184" s="65" t="str">
        <f t="shared" si="125"/>
        <v xml:space="preserve"> </v>
      </c>
      <c r="Q184" s="62" t="str">
        <f t="shared" si="128"/>
        <v xml:space="preserve"> </v>
      </c>
      <c r="R184" s="62" t="str">
        <f t="shared" si="131"/>
        <v xml:space="preserve"> </v>
      </c>
      <c r="S184" s="65" t="str">
        <f t="shared" si="133"/>
        <v xml:space="preserve"> </v>
      </c>
      <c r="T184" s="65" t="str">
        <f t="shared" si="135"/>
        <v xml:space="preserve"> </v>
      </c>
      <c r="U184" s="62" t="str">
        <f t="shared" si="137"/>
        <v xml:space="preserve"> </v>
      </c>
      <c r="V184" s="62" t="str">
        <f t="shared" si="139"/>
        <v xml:space="preserve"> </v>
      </c>
      <c r="W184" s="65" t="str">
        <f t="shared" si="141"/>
        <v xml:space="preserve"> </v>
      </c>
      <c r="X184" s="65" t="str">
        <f t="shared" si="143"/>
        <v xml:space="preserve"> </v>
      </c>
      <c r="Y184" s="62" t="str">
        <f t="shared" si="145"/>
        <v xml:space="preserve"> </v>
      </c>
      <c r="Z184" s="62" t="str">
        <f t="shared" si="147"/>
        <v xml:space="preserve"> </v>
      </c>
      <c r="AA184" s="70" t="str">
        <f t="shared" si="149"/>
        <v xml:space="preserve"> </v>
      </c>
      <c r="AB184" s="39">
        <f t="shared" si="107"/>
        <v>0</v>
      </c>
      <c r="AD184" s="67" t="str">
        <f t="shared" si="108"/>
        <v xml:space="preserve"> </v>
      </c>
      <c r="AE184" s="68" t="str">
        <f t="shared" si="116"/>
        <v xml:space="preserve"> </v>
      </c>
      <c r="AF184" s="68" t="str">
        <f t="shared" si="120"/>
        <v xml:space="preserve"> </v>
      </c>
      <c r="AG184" s="67" t="str">
        <f t="shared" si="123"/>
        <v xml:space="preserve"> </v>
      </c>
      <c r="AH184" s="67" t="str">
        <f t="shared" si="126"/>
        <v xml:space="preserve"> </v>
      </c>
      <c r="AI184" s="68" t="str">
        <f t="shared" si="129"/>
        <v xml:space="preserve"> </v>
      </c>
      <c r="AJ184" s="68" t="str">
        <f t="shared" si="132"/>
        <v xml:space="preserve"> </v>
      </c>
      <c r="AK184" s="67" t="str">
        <f t="shared" si="134"/>
        <v xml:space="preserve"> </v>
      </c>
      <c r="AL184" s="67" t="str">
        <f t="shared" si="136"/>
        <v xml:space="preserve"> </v>
      </c>
      <c r="AM184" s="68" t="str">
        <f t="shared" si="138"/>
        <v xml:space="preserve"> </v>
      </c>
      <c r="AN184" s="68" t="str">
        <f t="shared" si="140"/>
        <v xml:space="preserve"> </v>
      </c>
      <c r="AO184" s="67" t="str">
        <f t="shared" si="142"/>
        <v xml:space="preserve"> </v>
      </c>
      <c r="AP184" s="67" t="str">
        <f t="shared" si="144"/>
        <v xml:space="preserve"> </v>
      </c>
      <c r="AQ184" s="68" t="str">
        <f t="shared" si="146"/>
        <v xml:space="preserve"> </v>
      </c>
      <c r="AR184" s="68" t="str">
        <f t="shared" si="148"/>
        <v xml:space="preserve"> </v>
      </c>
      <c r="AS184" s="65" t="str">
        <f t="shared" si="150"/>
        <v xml:space="preserve"> </v>
      </c>
      <c r="AT184" s="61">
        <f t="shared" si="109"/>
        <v>0</v>
      </c>
      <c r="AU184" s="39">
        <f t="shared" si="117"/>
        <v>-2500000000.0000005</v>
      </c>
      <c r="AW184" s="3">
        <f t="shared" si="118"/>
        <v>0</v>
      </c>
      <c r="AX184" s="63">
        <f t="shared" si="110"/>
        <v>7500</v>
      </c>
      <c r="AY184" s="63">
        <f t="shared" si="121"/>
        <v>7500</v>
      </c>
      <c r="AZ184" s="63">
        <f t="shared" si="124"/>
        <v>7500</v>
      </c>
      <c r="BA184" s="63">
        <f t="shared" si="127"/>
        <v>7500</v>
      </c>
      <c r="BB184" s="63">
        <f t="shared" si="130"/>
        <v>7500</v>
      </c>
      <c r="BC184" s="64">
        <f t="shared" si="111"/>
        <v>37500</v>
      </c>
    </row>
    <row r="185" spans="2:55" x14ac:dyDescent="0.25">
      <c r="B185" s="36" t="s">
        <v>34</v>
      </c>
      <c r="C185" s="52">
        <f t="shared" si="112"/>
        <v>50525</v>
      </c>
      <c r="D185" s="36">
        <f t="shared" si="113"/>
        <v>172</v>
      </c>
      <c r="E185" s="53">
        <f t="shared" si="101"/>
        <v>2140187.0447116783</v>
      </c>
      <c r="F185" s="53" t="str">
        <f t="shared" si="104"/>
        <v xml:space="preserve"> </v>
      </c>
      <c r="G185" s="53" t="str">
        <f t="shared" si="102"/>
        <v xml:space="preserve"> </v>
      </c>
      <c r="H185" s="54">
        <f t="shared" si="105"/>
        <v>0</v>
      </c>
      <c r="I185" s="55" t="str">
        <f t="shared" si="114"/>
        <v xml:space="preserve"> </v>
      </c>
      <c r="K185" s="56" t="str">
        <f t="shared" si="103"/>
        <v>year15</v>
      </c>
      <c r="L185" s="65" t="str">
        <f t="shared" si="106"/>
        <v xml:space="preserve"> </v>
      </c>
      <c r="M185" s="65" t="str">
        <f t="shared" si="115"/>
        <v xml:space="preserve"> </v>
      </c>
      <c r="N185" s="62" t="str">
        <f t="shared" si="119"/>
        <v xml:space="preserve"> </v>
      </c>
      <c r="O185" s="62" t="str">
        <f t="shared" si="122"/>
        <v xml:space="preserve"> </v>
      </c>
      <c r="P185" s="65" t="str">
        <f t="shared" si="125"/>
        <v xml:space="preserve"> </v>
      </c>
      <c r="Q185" s="65" t="str">
        <f t="shared" si="128"/>
        <v xml:space="preserve"> </v>
      </c>
      <c r="R185" s="62" t="str">
        <f t="shared" si="131"/>
        <v xml:space="preserve"> </v>
      </c>
      <c r="S185" s="62" t="str">
        <f t="shared" si="133"/>
        <v xml:space="preserve"> </v>
      </c>
      <c r="T185" s="65" t="str">
        <f t="shared" si="135"/>
        <v xml:space="preserve"> </v>
      </c>
      <c r="U185" s="65" t="str">
        <f t="shared" si="137"/>
        <v xml:space="preserve"> </v>
      </c>
      <c r="V185" s="62" t="str">
        <f t="shared" si="139"/>
        <v xml:space="preserve"> </v>
      </c>
      <c r="W185" s="62" t="str">
        <f t="shared" si="141"/>
        <v xml:space="preserve"> </v>
      </c>
      <c r="X185" s="65" t="str">
        <f t="shared" si="143"/>
        <v xml:space="preserve"> </v>
      </c>
      <c r="Y185" s="65" t="str">
        <f t="shared" si="145"/>
        <v xml:space="preserve"> </v>
      </c>
      <c r="Z185" s="62" t="str">
        <f t="shared" si="147"/>
        <v xml:space="preserve"> </v>
      </c>
      <c r="AA185" s="69" t="str">
        <f t="shared" si="149"/>
        <v xml:space="preserve"> </v>
      </c>
      <c r="AB185" s="39">
        <f t="shared" si="107"/>
        <v>0</v>
      </c>
      <c r="AD185" s="67" t="str">
        <f t="shared" si="108"/>
        <v xml:space="preserve"> </v>
      </c>
      <c r="AE185" s="67" t="str">
        <f t="shared" si="116"/>
        <v xml:space="preserve"> </v>
      </c>
      <c r="AF185" s="68" t="str">
        <f t="shared" si="120"/>
        <v xml:space="preserve"> </v>
      </c>
      <c r="AG185" s="68" t="str">
        <f t="shared" si="123"/>
        <v xml:space="preserve"> </v>
      </c>
      <c r="AH185" s="67" t="str">
        <f t="shared" si="126"/>
        <v xml:space="preserve"> </v>
      </c>
      <c r="AI185" s="67" t="str">
        <f t="shared" si="129"/>
        <v xml:space="preserve"> </v>
      </c>
      <c r="AJ185" s="68" t="str">
        <f t="shared" si="132"/>
        <v xml:space="preserve"> </v>
      </c>
      <c r="AK185" s="68" t="str">
        <f t="shared" si="134"/>
        <v xml:space="preserve"> </v>
      </c>
      <c r="AL185" s="67" t="str">
        <f t="shared" si="136"/>
        <v xml:space="preserve"> </v>
      </c>
      <c r="AM185" s="67" t="str">
        <f t="shared" si="138"/>
        <v xml:space="preserve"> </v>
      </c>
      <c r="AN185" s="68" t="str">
        <f t="shared" si="140"/>
        <v xml:space="preserve"> </v>
      </c>
      <c r="AO185" s="68" t="str">
        <f t="shared" si="142"/>
        <v xml:space="preserve"> </v>
      </c>
      <c r="AP185" s="67" t="str">
        <f t="shared" si="144"/>
        <v xml:space="preserve"> </v>
      </c>
      <c r="AQ185" s="67" t="str">
        <f t="shared" si="146"/>
        <v xml:space="preserve"> </v>
      </c>
      <c r="AR185" s="68" t="str">
        <f t="shared" si="148"/>
        <v xml:space="preserve"> </v>
      </c>
      <c r="AS185" s="62" t="str">
        <f t="shared" si="150"/>
        <v xml:space="preserve"> </v>
      </c>
      <c r="AT185" s="61">
        <f t="shared" si="109"/>
        <v>0</v>
      </c>
      <c r="AU185" s="39">
        <f t="shared" si="117"/>
        <v>-2500000000.0000005</v>
      </c>
      <c r="AW185" s="3">
        <f t="shared" si="118"/>
        <v>0</v>
      </c>
      <c r="AX185" s="63">
        <f t="shared" si="110"/>
        <v>7500</v>
      </c>
      <c r="AY185" s="63">
        <f t="shared" si="121"/>
        <v>7500</v>
      </c>
      <c r="AZ185" s="63">
        <f t="shared" si="124"/>
        <v>7500</v>
      </c>
      <c r="BA185" s="63">
        <f t="shared" si="127"/>
        <v>7500</v>
      </c>
      <c r="BB185" s="63">
        <f t="shared" si="130"/>
        <v>7500</v>
      </c>
      <c r="BC185" s="64">
        <f t="shared" si="111"/>
        <v>37500</v>
      </c>
    </row>
    <row r="186" spans="2:55" x14ac:dyDescent="0.25">
      <c r="B186" s="36" t="s">
        <v>34</v>
      </c>
      <c r="C186" s="52">
        <f t="shared" si="112"/>
        <v>50556</v>
      </c>
      <c r="D186" s="36">
        <f t="shared" si="113"/>
        <v>173</v>
      </c>
      <c r="E186" s="53">
        <f t="shared" si="101"/>
        <v>2140187.0447116783</v>
      </c>
      <c r="F186" s="53" t="str">
        <f t="shared" si="104"/>
        <v xml:space="preserve"> </v>
      </c>
      <c r="G186" s="53" t="str">
        <f t="shared" si="102"/>
        <v xml:space="preserve"> </v>
      </c>
      <c r="H186" s="54">
        <f t="shared" si="105"/>
        <v>0</v>
      </c>
      <c r="I186" s="55" t="str">
        <f t="shared" si="114"/>
        <v xml:space="preserve"> </v>
      </c>
      <c r="K186" s="56" t="str">
        <f t="shared" si="103"/>
        <v>year15</v>
      </c>
      <c r="L186" s="62" t="str">
        <f t="shared" si="106"/>
        <v xml:space="preserve"> </v>
      </c>
      <c r="M186" s="65" t="str">
        <f t="shared" si="115"/>
        <v xml:space="preserve"> </v>
      </c>
      <c r="N186" s="65" t="str">
        <f t="shared" si="119"/>
        <v xml:space="preserve"> </v>
      </c>
      <c r="O186" s="62" t="str">
        <f t="shared" si="122"/>
        <v xml:space="preserve"> </v>
      </c>
      <c r="P186" s="62" t="str">
        <f t="shared" si="125"/>
        <v xml:space="preserve"> </v>
      </c>
      <c r="Q186" s="65" t="str">
        <f t="shared" si="128"/>
        <v xml:space="preserve"> </v>
      </c>
      <c r="R186" s="65" t="str">
        <f t="shared" si="131"/>
        <v xml:space="preserve"> </v>
      </c>
      <c r="S186" s="62" t="str">
        <f t="shared" si="133"/>
        <v xml:space="preserve"> </v>
      </c>
      <c r="T186" s="62" t="str">
        <f t="shared" si="135"/>
        <v xml:space="preserve"> </v>
      </c>
      <c r="U186" s="65" t="str">
        <f t="shared" si="137"/>
        <v xml:space="preserve"> </v>
      </c>
      <c r="V186" s="65" t="str">
        <f t="shared" si="139"/>
        <v xml:space="preserve"> </v>
      </c>
      <c r="W186" s="62" t="str">
        <f t="shared" si="141"/>
        <v xml:space="preserve"> </v>
      </c>
      <c r="X186" s="62" t="str">
        <f t="shared" si="143"/>
        <v xml:space="preserve"> </v>
      </c>
      <c r="Y186" s="65" t="str">
        <f t="shared" si="145"/>
        <v xml:space="preserve"> </v>
      </c>
      <c r="Z186" s="65" t="str">
        <f t="shared" si="147"/>
        <v xml:space="preserve"> </v>
      </c>
      <c r="AA186" s="69" t="str">
        <f t="shared" si="149"/>
        <v xml:space="preserve"> </v>
      </c>
      <c r="AB186" s="39">
        <f t="shared" si="107"/>
        <v>0</v>
      </c>
      <c r="AD186" s="68" t="str">
        <f t="shared" si="108"/>
        <v xml:space="preserve"> </v>
      </c>
      <c r="AE186" s="67" t="str">
        <f t="shared" si="116"/>
        <v xml:space="preserve"> </v>
      </c>
      <c r="AF186" s="67" t="str">
        <f t="shared" si="120"/>
        <v xml:space="preserve"> </v>
      </c>
      <c r="AG186" s="68" t="str">
        <f t="shared" si="123"/>
        <v xml:space="preserve"> </v>
      </c>
      <c r="AH186" s="68" t="str">
        <f t="shared" si="126"/>
        <v xml:space="preserve"> </v>
      </c>
      <c r="AI186" s="67" t="str">
        <f t="shared" si="129"/>
        <v xml:space="preserve"> </v>
      </c>
      <c r="AJ186" s="67" t="str">
        <f t="shared" si="132"/>
        <v xml:space="preserve"> </v>
      </c>
      <c r="AK186" s="68" t="str">
        <f t="shared" si="134"/>
        <v xml:space="preserve"> </v>
      </c>
      <c r="AL186" s="68" t="str">
        <f t="shared" si="136"/>
        <v xml:space="preserve"> </v>
      </c>
      <c r="AM186" s="67" t="str">
        <f t="shared" si="138"/>
        <v xml:space="preserve"> </v>
      </c>
      <c r="AN186" s="67" t="str">
        <f t="shared" si="140"/>
        <v xml:space="preserve"> </v>
      </c>
      <c r="AO186" s="68" t="str">
        <f t="shared" si="142"/>
        <v xml:space="preserve"> </v>
      </c>
      <c r="AP186" s="68" t="str">
        <f t="shared" si="144"/>
        <v xml:space="preserve"> </v>
      </c>
      <c r="AQ186" s="67" t="str">
        <f t="shared" si="146"/>
        <v xml:space="preserve"> </v>
      </c>
      <c r="AR186" s="67" t="str">
        <f t="shared" si="148"/>
        <v xml:space="preserve"> </v>
      </c>
      <c r="AS186" s="62" t="str">
        <f t="shared" si="150"/>
        <v xml:space="preserve"> </v>
      </c>
      <c r="AT186" s="61">
        <f t="shared" si="109"/>
        <v>0</v>
      </c>
      <c r="AU186" s="39">
        <f t="shared" si="117"/>
        <v>-2500000000.0000005</v>
      </c>
      <c r="AW186" s="3">
        <f t="shared" si="118"/>
        <v>0</v>
      </c>
      <c r="AX186" s="63">
        <f t="shared" si="110"/>
        <v>7500</v>
      </c>
      <c r="AY186" s="63">
        <f t="shared" si="121"/>
        <v>7500</v>
      </c>
      <c r="AZ186" s="63">
        <f t="shared" si="124"/>
        <v>7500</v>
      </c>
      <c r="BA186" s="63">
        <f t="shared" si="127"/>
        <v>7500</v>
      </c>
      <c r="BB186" s="63">
        <f t="shared" si="130"/>
        <v>7500</v>
      </c>
      <c r="BC186" s="64">
        <f t="shared" si="111"/>
        <v>37500</v>
      </c>
    </row>
    <row r="187" spans="2:55" x14ac:dyDescent="0.25">
      <c r="B187" s="36" t="s">
        <v>34</v>
      </c>
      <c r="C187" s="52">
        <f t="shared" si="112"/>
        <v>50586</v>
      </c>
      <c r="D187" s="36">
        <f t="shared" si="113"/>
        <v>174</v>
      </c>
      <c r="E187" s="53">
        <f t="shared" si="101"/>
        <v>2140187.0447116783</v>
      </c>
      <c r="F187" s="53" t="str">
        <f t="shared" si="104"/>
        <v xml:space="preserve"> </v>
      </c>
      <c r="G187" s="53" t="str">
        <f t="shared" si="102"/>
        <v xml:space="preserve"> </v>
      </c>
      <c r="H187" s="54">
        <f t="shared" si="105"/>
        <v>0</v>
      </c>
      <c r="I187" s="55" t="str">
        <f t="shared" si="114"/>
        <v xml:space="preserve"> </v>
      </c>
      <c r="K187" s="56" t="str">
        <f t="shared" si="103"/>
        <v>year15</v>
      </c>
      <c r="L187" s="62" t="str">
        <f t="shared" si="106"/>
        <v xml:space="preserve"> </v>
      </c>
      <c r="M187" s="62" t="str">
        <f t="shared" si="115"/>
        <v xml:space="preserve"> </v>
      </c>
      <c r="N187" s="65" t="str">
        <f t="shared" si="119"/>
        <v xml:space="preserve"> </v>
      </c>
      <c r="O187" s="65" t="str">
        <f t="shared" si="122"/>
        <v xml:space="preserve"> </v>
      </c>
      <c r="P187" s="62" t="str">
        <f t="shared" si="125"/>
        <v xml:space="preserve"> </v>
      </c>
      <c r="Q187" s="62" t="str">
        <f t="shared" si="128"/>
        <v xml:space="preserve"> </v>
      </c>
      <c r="R187" s="65" t="str">
        <f t="shared" si="131"/>
        <v xml:space="preserve"> </v>
      </c>
      <c r="S187" s="65" t="str">
        <f t="shared" si="133"/>
        <v xml:space="preserve"> </v>
      </c>
      <c r="T187" s="62" t="str">
        <f t="shared" si="135"/>
        <v xml:space="preserve"> </v>
      </c>
      <c r="U187" s="62" t="str">
        <f t="shared" si="137"/>
        <v xml:space="preserve"> </v>
      </c>
      <c r="V187" s="65" t="str">
        <f t="shared" si="139"/>
        <v xml:space="preserve"> </v>
      </c>
      <c r="W187" s="65" t="str">
        <f t="shared" si="141"/>
        <v xml:space="preserve"> </v>
      </c>
      <c r="X187" s="62" t="str">
        <f t="shared" si="143"/>
        <v xml:space="preserve"> </v>
      </c>
      <c r="Y187" s="62" t="str">
        <f t="shared" si="145"/>
        <v xml:space="preserve"> </v>
      </c>
      <c r="Z187" s="65" t="str">
        <f t="shared" si="147"/>
        <v xml:space="preserve"> </v>
      </c>
      <c r="AA187" s="70" t="str">
        <f t="shared" si="149"/>
        <v xml:space="preserve"> </v>
      </c>
      <c r="AB187" s="39">
        <f t="shared" si="107"/>
        <v>0</v>
      </c>
      <c r="AD187" s="68" t="str">
        <f t="shared" si="108"/>
        <v xml:space="preserve"> </v>
      </c>
      <c r="AE187" s="68" t="str">
        <f t="shared" si="116"/>
        <v xml:space="preserve"> </v>
      </c>
      <c r="AF187" s="67" t="str">
        <f t="shared" si="120"/>
        <v xml:space="preserve"> </v>
      </c>
      <c r="AG187" s="67" t="str">
        <f t="shared" si="123"/>
        <v xml:space="preserve"> </v>
      </c>
      <c r="AH187" s="68" t="str">
        <f t="shared" si="126"/>
        <v xml:space="preserve"> </v>
      </c>
      <c r="AI187" s="68" t="str">
        <f t="shared" si="129"/>
        <v xml:space="preserve"> </v>
      </c>
      <c r="AJ187" s="67" t="str">
        <f t="shared" si="132"/>
        <v xml:space="preserve"> </v>
      </c>
      <c r="AK187" s="67" t="str">
        <f t="shared" si="134"/>
        <v xml:space="preserve"> </v>
      </c>
      <c r="AL187" s="68" t="str">
        <f t="shared" si="136"/>
        <v xml:space="preserve"> </v>
      </c>
      <c r="AM187" s="68" t="str">
        <f t="shared" si="138"/>
        <v xml:space="preserve"> </v>
      </c>
      <c r="AN187" s="67" t="str">
        <f t="shared" si="140"/>
        <v xml:space="preserve"> </v>
      </c>
      <c r="AO187" s="67" t="str">
        <f t="shared" si="142"/>
        <v xml:space="preserve"> </v>
      </c>
      <c r="AP187" s="68" t="str">
        <f t="shared" si="144"/>
        <v xml:space="preserve"> </v>
      </c>
      <c r="AQ187" s="68" t="str">
        <f t="shared" si="146"/>
        <v xml:space="preserve"> </v>
      </c>
      <c r="AR187" s="67" t="str">
        <f t="shared" si="148"/>
        <v xml:space="preserve"> </v>
      </c>
      <c r="AS187" s="65" t="str">
        <f t="shared" si="150"/>
        <v xml:space="preserve"> </v>
      </c>
      <c r="AT187" s="61">
        <f t="shared" si="109"/>
        <v>0</v>
      </c>
      <c r="AU187" s="39">
        <f t="shared" si="117"/>
        <v>-2500000000.0000005</v>
      </c>
      <c r="AW187" s="3">
        <f t="shared" si="118"/>
        <v>0</v>
      </c>
      <c r="AX187" s="63">
        <f t="shared" si="110"/>
        <v>7500</v>
      </c>
      <c r="AY187" s="63">
        <f t="shared" si="121"/>
        <v>7500</v>
      </c>
      <c r="AZ187" s="63">
        <f t="shared" si="124"/>
        <v>7500</v>
      </c>
      <c r="BA187" s="63">
        <f t="shared" si="127"/>
        <v>7500</v>
      </c>
      <c r="BB187" s="63">
        <f t="shared" si="130"/>
        <v>7500</v>
      </c>
      <c r="BC187" s="64">
        <f t="shared" si="111"/>
        <v>37500</v>
      </c>
    </row>
    <row r="188" spans="2:55" x14ac:dyDescent="0.25">
      <c r="B188" s="36" t="s">
        <v>34</v>
      </c>
      <c r="C188" s="52">
        <f t="shared" si="112"/>
        <v>50617</v>
      </c>
      <c r="D188" s="36">
        <f t="shared" si="113"/>
        <v>175</v>
      </c>
      <c r="E188" s="53">
        <f t="shared" si="101"/>
        <v>2140187.0447116783</v>
      </c>
      <c r="F188" s="53" t="str">
        <f t="shared" si="104"/>
        <v xml:space="preserve"> </v>
      </c>
      <c r="G188" s="53" t="str">
        <f t="shared" si="102"/>
        <v xml:space="preserve"> </v>
      </c>
      <c r="H188" s="54">
        <f t="shared" si="105"/>
        <v>0</v>
      </c>
      <c r="I188" s="55" t="str">
        <f t="shared" si="114"/>
        <v xml:space="preserve"> </v>
      </c>
      <c r="K188" s="56" t="str">
        <f t="shared" si="103"/>
        <v>year15</v>
      </c>
      <c r="L188" s="65" t="str">
        <f t="shared" si="106"/>
        <v xml:space="preserve"> </v>
      </c>
      <c r="M188" s="62" t="str">
        <f t="shared" si="115"/>
        <v xml:space="preserve"> </v>
      </c>
      <c r="N188" s="62" t="str">
        <f t="shared" si="119"/>
        <v xml:space="preserve"> </v>
      </c>
      <c r="O188" s="65" t="str">
        <f t="shared" si="122"/>
        <v xml:space="preserve"> </v>
      </c>
      <c r="P188" s="65" t="str">
        <f t="shared" si="125"/>
        <v xml:space="preserve"> </v>
      </c>
      <c r="Q188" s="62" t="str">
        <f t="shared" si="128"/>
        <v xml:space="preserve"> </v>
      </c>
      <c r="R188" s="62" t="str">
        <f t="shared" si="131"/>
        <v xml:space="preserve"> </v>
      </c>
      <c r="S188" s="65" t="str">
        <f t="shared" si="133"/>
        <v xml:space="preserve"> </v>
      </c>
      <c r="T188" s="65" t="str">
        <f t="shared" si="135"/>
        <v xml:space="preserve"> </v>
      </c>
      <c r="U188" s="62" t="str">
        <f t="shared" si="137"/>
        <v xml:space="preserve"> </v>
      </c>
      <c r="V188" s="62" t="str">
        <f t="shared" si="139"/>
        <v xml:space="preserve"> </v>
      </c>
      <c r="W188" s="65" t="str">
        <f t="shared" si="141"/>
        <v xml:space="preserve"> </v>
      </c>
      <c r="X188" s="65" t="str">
        <f t="shared" si="143"/>
        <v xml:space="preserve"> </v>
      </c>
      <c r="Y188" s="62" t="str">
        <f t="shared" si="145"/>
        <v xml:space="preserve"> </v>
      </c>
      <c r="Z188" s="62" t="str">
        <f t="shared" si="147"/>
        <v xml:space="preserve"> </v>
      </c>
      <c r="AA188" s="70" t="str">
        <f t="shared" si="149"/>
        <v xml:space="preserve"> </v>
      </c>
      <c r="AB188" s="39">
        <f t="shared" si="107"/>
        <v>0</v>
      </c>
      <c r="AD188" s="67" t="str">
        <f t="shared" si="108"/>
        <v xml:space="preserve"> </v>
      </c>
      <c r="AE188" s="68" t="str">
        <f t="shared" si="116"/>
        <v xml:space="preserve"> </v>
      </c>
      <c r="AF188" s="68" t="str">
        <f t="shared" si="120"/>
        <v xml:space="preserve"> </v>
      </c>
      <c r="AG188" s="67" t="str">
        <f t="shared" si="123"/>
        <v xml:space="preserve"> </v>
      </c>
      <c r="AH188" s="67" t="str">
        <f t="shared" si="126"/>
        <v xml:space="preserve"> </v>
      </c>
      <c r="AI188" s="68" t="str">
        <f t="shared" si="129"/>
        <v xml:space="preserve"> </v>
      </c>
      <c r="AJ188" s="68" t="str">
        <f t="shared" si="132"/>
        <v xml:space="preserve"> </v>
      </c>
      <c r="AK188" s="67" t="str">
        <f t="shared" si="134"/>
        <v xml:space="preserve"> </v>
      </c>
      <c r="AL188" s="67" t="str">
        <f t="shared" si="136"/>
        <v xml:space="preserve"> </v>
      </c>
      <c r="AM188" s="68" t="str">
        <f t="shared" si="138"/>
        <v xml:space="preserve"> </v>
      </c>
      <c r="AN188" s="68" t="str">
        <f t="shared" si="140"/>
        <v xml:space="preserve"> </v>
      </c>
      <c r="AO188" s="67" t="str">
        <f t="shared" si="142"/>
        <v xml:space="preserve"> </v>
      </c>
      <c r="AP188" s="67" t="str">
        <f t="shared" si="144"/>
        <v xml:space="preserve"> </v>
      </c>
      <c r="AQ188" s="68" t="str">
        <f t="shared" si="146"/>
        <v xml:space="preserve"> </v>
      </c>
      <c r="AR188" s="68" t="str">
        <f t="shared" si="148"/>
        <v xml:space="preserve"> </v>
      </c>
      <c r="AS188" s="65" t="str">
        <f t="shared" si="150"/>
        <v xml:space="preserve"> </v>
      </c>
      <c r="AT188" s="61">
        <f t="shared" si="109"/>
        <v>0</v>
      </c>
      <c r="AU188" s="39">
        <f t="shared" si="117"/>
        <v>-2500000000.0000005</v>
      </c>
      <c r="AW188" s="3">
        <f t="shared" si="118"/>
        <v>0</v>
      </c>
      <c r="AX188" s="63">
        <f t="shared" si="110"/>
        <v>7500</v>
      </c>
      <c r="AY188" s="63">
        <f t="shared" si="121"/>
        <v>7500</v>
      </c>
      <c r="AZ188" s="63">
        <f t="shared" si="124"/>
        <v>7500</v>
      </c>
      <c r="BA188" s="63">
        <f t="shared" si="127"/>
        <v>7500</v>
      </c>
      <c r="BB188" s="63">
        <f t="shared" si="130"/>
        <v>7500</v>
      </c>
      <c r="BC188" s="64">
        <f t="shared" si="111"/>
        <v>37500</v>
      </c>
    </row>
    <row r="189" spans="2:55" x14ac:dyDescent="0.25">
      <c r="B189" s="36" t="s">
        <v>34</v>
      </c>
      <c r="C189" s="52">
        <f t="shared" si="112"/>
        <v>50648</v>
      </c>
      <c r="D189" s="36">
        <f t="shared" si="113"/>
        <v>176</v>
      </c>
      <c r="E189" s="53">
        <f t="shared" si="101"/>
        <v>2140187.0447116783</v>
      </c>
      <c r="F189" s="53" t="str">
        <f t="shared" si="104"/>
        <v xml:space="preserve"> </v>
      </c>
      <c r="G189" s="53" t="str">
        <f t="shared" si="102"/>
        <v xml:space="preserve"> </v>
      </c>
      <c r="H189" s="54">
        <f t="shared" si="105"/>
        <v>0</v>
      </c>
      <c r="I189" s="55" t="str">
        <f t="shared" si="114"/>
        <v xml:space="preserve"> </v>
      </c>
      <c r="K189" s="56" t="str">
        <f t="shared" si="103"/>
        <v>year15</v>
      </c>
      <c r="L189" s="65" t="str">
        <f t="shared" si="106"/>
        <v xml:space="preserve"> </v>
      </c>
      <c r="M189" s="65" t="str">
        <f t="shared" si="115"/>
        <v xml:space="preserve"> </v>
      </c>
      <c r="N189" s="62" t="str">
        <f t="shared" si="119"/>
        <v xml:space="preserve"> </v>
      </c>
      <c r="O189" s="62" t="str">
        <f t="shared" si="122"/>
        <v xml:space="preserve"> </v>
      </c>
      <c r="P189" s="65" t="str">
        <f t="shared" si="125"/>
        <v xml:space="preserve"> </v>
      </c>
      <c r="Q189" s="65" t="str">
        <f t="shared" si="128"/>
        <v xml:space="preserve"> </v>
      </c>
      <c r="R189" s="62" t="str">
        <f t="shared" si="131"/>
        <v xml:space="preserve"> </v>
      </c>
      <c r="S189" s="62" t="str">
        <f t="shared" si="133"/>
        <v xml:space="preserve"> </v>
      </c>
      <c r="T189" s="65" t="str">
        <f t="shared" si="135"/>
        <v xml:space="preserve"> </v>
      </c>
      <c r="U189" s="65" t="str">
        <f t="shared" si="137"/>
        <v xml:space="preserve"> </v>
      </c>
      <c r="V189" s="62" t="str">
        <f t="shared" si="139"/>
        <v xml:space="preserve"> </v>
      </c>
      <c r="W189" s="62" t="str">
        <f t="shared" si="141"/>
        <v xml:space="preserve"> </v>
      </c>
      <c r="X189" s="65" t="str">
        <f t="shared" si="143"/>
        <v xml:space="preserve"> </v>
      </c>
      <c r="Y189" s="65" t="str">
        <f t="shared" si="145"/>
        <v xml:space="preserve"> </v>
      </c>
      <c r="Z189" s="62" t="str">
        <f t="shared" si="147"/>
        <v xml:space="preserve"> </v>
      </c>
      <c r="AA189" s="69" t="str">
        <f t="shared" si="149"/>
        <v xml:space="preserve"> </v>
      </c>
      <c r="AB189" s="39">
        <f t="shared" si="107"/>
        <v>0</v>
      </c>
      <c r="AD189" s="67" t="str">
        <f t="shared" si="108"/>
        <v xml:space="preserve"> </v>
      </c>
      <c r="AE189" s="67" t="str">
        <f t="shared" si="116"/>
        <v xml:space="preserve"> </v>
      </c>
      <c r="AF189" s="68" t="str">
        <f t="shared" si="120"/>
        <v xml:space="preserve"> </v>
      </c>
      <c r="AG189" s="68" t="str">
        <f t="shared" si="123"/>
        <v xml:space="preserve"> </v>
      </c>
      <c r="AH189" s="67" t="str">
        <f t="shared" si="126"/>
        <v xml:space="preserve"> </v>
      </c>
      <c r="AI189" s="67" t="str">
        <f t="shared" si="129"/>
        <v xml:space="preserve"> </v>
      </c>
      <c r="AJ189" s="68" t="str">
        <f t="shared" si="132"/>
        <v xml:space="preserve"> </v>
      </c>
      <c r="AK189" s="68" t="str">
        <f t="shared" si="134"/>
        <v xml:space="preserve"> </v>
      </c>
      <c r="AL189" s="67" t="str">
        <f t="shared" si="136"/>
        <v xml:space="preserve"> </v>
      </c>
      <c r="AM189" s="67" t="str">
        <f t="shared" si="138"/>
        <v xml:space="preserve"> </v>
      </c>
      <c r="AN189" s="68" t="str">
        <f t="shared" si="140"/>
        <v xml:space="preserve"> </v>
      </c>
      <c r="AO189" s="68" t="str">
        <f t="shared" si="142"/>
        <v xml:space="preserve"> </v>
      </c>
      <c r="AP189" s="67" t="str">
        <f t="shared" si="144"/>
        <v xml:space="preserve"> </v>
      </c>
      <c r="AQ189" s="67" t="str">
        <f t="shared" si="146"/>
        <v xml:space="preserve"> </v>
      </c>
      <c r="AR189" s="68" t="str">
        <f t="shared" si="148"/>
        <v xml:space="preserve"> </v>
      </c>
      <c r="AS189" s="62" t="str">
        <f t="shared" si="150"/>
        <v xml:space="preserve"> </v>
      </c>
      <c r="AT189" s="61">
        <f t="shared" si="109"/>
        <v>0</v>
      </c>
      <c r="AU189" s="39">
        <f t="shared" si="117"/>
        <v>-2500000000.0000005</v>
      </c>
      <c r="AW189" s="3">
        <f t="shared" si="118"/>
        <v>0</v>
      </c>
      <c r="AX189" s="63">
        <f t="shared" si="110"/>
        <v>7500</v>
      </c>
      <c r="AY189" s="63">
        <f t="shared" si="121"/>
        <v>7500</v>
      </c>
      <c r="AZ189" s="63">
        <f t="shared" si="124"/>
        <v>7500</v>
      </c>
      <c r="BA189" s="63">
        <f t="shared" si="127"/>
        <v>7500</v>
      </c>
      <c r="BB189" s="63">
        <f t="shared" si="130"/>
        <v>7500</v>
      </c>
      <c r="BC189" s="64">
        <f t="shared" si="111"/>
        <v>37500</v>
      </c>
    </row>
    <row r="190" spans="2:55" x14ac:dyDescent="0.25">
      <c r="B190" s="36" t="s">
        <v>34</v>
      </c>
      <c r="C190" s="52">
        <f t="shared" si="112"/>
        <v>50678</v>
      </c>
      <c r="D190" s="36">
        <f t="shared" si="113"/>
        <v>177</v>
      </c>
      <c r="E190" s="53">
        <f t="shared" si="101"/>
        <v>2140187.0447116783</v>
      </c>
      <c r="F190" s="53" t="str">
        <f t="shared" si="104"/>
        <v xml:space="preserve"> </v>
      </c>
      <c r="G190" s="53" t="str">
        <f t="shared" si="102"/>
        <v xml:space="preserve"> </v>
      </c>
      <c r="H190" s="54">
        <f t="shared" si="105"/>
        <v>0</v>
      </c>
      <c r="I190" s="55" t="str">
        <f t="shared" si="114"/>
        <v xml:space="preserve"> </v>
      </c>
      <c r="K190" s="56" t="str">
        <f t="shared" si="103"/>
        <v>year15</v>
      </c>
      <c r="L190" s="62" t="str">
        <f t="shared" si="106"/>
        <v xml:space="preserve"> </v>
      </c>
      <c r="M190" s="65" t="str">
        <f t="shared" si="115"/>
        <v xml:space="preserve"> </v>
      </c>
      <c r="N190" s="65" t="str">
        <f t="shared" si="119"/>
        <v xml:space="preserve"> </v>
      </c>
      <c r="O190" s="62" t="str">
        <f t="shared" si="122"/>
        <v xml:space="preserve"> </v>
      </c>
      <c r="P190" s="62" t="str">
        <f t="shared" si="125"/>
        <v xml:space="preserve"> </v>
      </c>
      <c r="Q190" s="65" t="str">
        <f t="shared" si="128"/>
        <v xml:space="preserve"> </v>
      </c>
      <c r="R190" s="65" t="str">
        <f t="shared" si="131"/>
        <v xml:space="preserve"> </v>
      </c>
      <c r="S190" s="62" t="str">
        <f t="shared" si="133"/>
        <v xml:space="preserve"> </v>
      </c>
      <c r="T190" s="62" t="str">
        <f t="shared" si="135"/>
        <v xml:space="preserve"> </v>
      </c>
      <c r="U190" s="65" t="str">
        <f t="shared" si="137"/>
        <v xml:space="preserve"> </v>
      </c>
      <c r="V190" s="65" t="str">
        <f t="shared" si="139"/>
        <v xml:space="preserve"> </v>
      </c>
      <c r="W190" s="62" t="str">
        <f t="shared" si="141"/>
        <v xml:space="preserve"> </v>
      </c>
      <c r="X190" s="62" t="str">
        <f t="shared" si="143"/>
        <v xml:space="preserve"> </v>
      </c>
      <c r="Y190" s="65" t="str">
        <f t="shared" si="145"/>
        <v xml:space="preserve"> </v>
      </c>
      <c r="Z190" s="65" t="str">
        <f t="shared" si="147"/>
        <v xml:space="preserve"> </v>
      </c>
      <c r="AA190" s="69" t="str">
        <f t="shared" si="149"/>
        <v xml:space="preserve"> </v>
      </c>
      <c r="AB190" s="39">
        <f t="shared" si="107"/>
        <v>0</v>
      </c>
      <c r="AD190" s="68" t="str">
        <f t="shared" si="108"/>
        <v xml:space="preserve"> </v>
      </c>
      <c r="AE190" s="67" t="str">
        <f t="shared" si="116"/>
        <v xml:space="preserve"> </v>
      </c>
      <c r="AF190" s="67" t="str">
        <f t="shared" si="120"/>
        <v xml:space="preserve"> </v>
      </c>
      <c r="AG190" s="68" t="str">
        <f t="shared" si="123"/>
        <v xml:space="preserve"> </v>
      </c>
      <c r="AH190" s="68" t="str">
        <f t="shared" si="126"/>
        <v xml:space="preserve"> </v>
      </c>
      <c r="AI190" s="67" t="str">
        <f t="shared" si="129"/>
        <v xml:space="preserve"> </v>
      </c>
      <c r="AJ190" s="67" t="str">
        <f t="shared" si="132"/>
        <v xml:space="preserve"> </v>
      </c>
      <c r="AK190" s="68" t="str">
        <f t="shared" si="134"/>
        <v xml:space="preserve"> </v>
      </c>
      <c r="AL190" s="68" t="str">
        <f t="shared" si="136"/>
        <v xml:space="preserve"> </v>
      </c>
      <c r="AM190" s="67" t="str">
        <f t="shared" si="138"/>
        <v xml:space="preserve"> </v>
      </c>
      <c r="AN190" s="67" t="str">
        <f t="shared" si="140"/>
        <v xml:space="preserve"> </v>
      </c>
      <c r="AO190" s="68" t="str">
        <f t="shared" si="142"/>
        <v xml:space="preserve"> </v>
      </c>
      <c r="AP190" s="68" t="str">
        <f t="shared" si="144"/>
        <v xml:space="preserve"> </v>
      </c>
      <c r="AQ190" s="67" t="str">
        <f t="shared" si="146"/>
        <v xml:space="preserve"> </v>
      </c>
      <c r="AR190" s="67" t="str">
        <f t="shared" si="148"/>
        <v xml:space="preserve"> </v>
      </c>
      <c r="AS190" s="62" t="str">
        <f t="shared" si="150"/>
        <v xml:space="preserve"> </v>
      </c>
      <c r="AT190" s="61">
        <f t="shared" si="109"/>
        <v>0</v>
      </c>
      <c r="AU190" s="39">
        <f t="shared" si="117"/>
        <v>-2500000000.0000005</v>
      </c>
      <c r="AW190" s="3">
        <f t="shared" si="118"/>
        <v>0</v>
      </c>
      <c r="AX190" s="63">
        <f t="shared" si="110"/>
        <v>7500</v>
      </c>
      <c r="AY190" s="63">
        <f t="shared" si="121"/>
        <v>7500</v>
      </c>
      <c r="AZ190" s="63">
        <f t="shared" si="124"/>
        <v>7500</v>
      </c>
      <c r="BA190" s="63">
        <f t="shared" si="127"/>
        <v>7500</v>
      </c>
      <c r="BB190" s="63">
        <f t="shared" si="130"/>
        <v>7500</v>
      </c>
      <c r="BC190" s="64">
        <f t="shared" si="111"/>
        <v>37500</v>
      </c>
    </row>
    <row r="191" spans="2:55" x14ac:dyDescent="0.25">
      <c r="B191" s="36" t="s">
        <v>34</v>
      </c>
      <c r="C191" s="52">
        <f t="shared" si="112"/>
        <v>50709</v>
      </c>
      <c r="D191" s="36">
        <f t="shared" si="113"/>
        <v>178</v>
      </c>
      <c r="E191" s="53">
        <f t="shared" si="101"/>
        <v>2140187.0447116783</v>
      </c>
      <c r="F191" s="53" t="str">
        <f t="shared" si="104"/>
        <v xml:space="preserve"> </v>
      </c>
      <c r="G191" s="53" t="str">
        <f t="shared" si="102"/>
        <v xml:space="preserve"> </v>
      </c>
      <c r="H191" s="54">
        <f t="shared" si="105"/>
        <v>0</v>
      </c>
      <c r="I191" s="55" t="str">
        <f t="shared" si="114"/>
        <v xml:space="preserve"> </v>
      </c>
      <c r="K191" s="56" t="str">
        <f t="shared" si="103"/>
        <v>year15</v>
      </c>
      <c r="L191" s="62" t="str">
        <f t="shared" si="106"/>
        <v xml:space="preserve"> </v>
      </c>
      <c r="M191" s="62" t="str">
        <f t="shared" si="115"/>
        <v xml:space="preserve"> </v>
      </c>
      <c r="N191" s="65" t="str">
        <f t="shared" si="119"/>
        <v xml:space="preserve"> </v>
      </c>
      <c r="O191" s="65" t="str">
        <f t="shared" si="122"/>
        <v xml:space="preserve"> </v>
      </c>
      <c r="P191" s="62" t="str">
        <f t="shared" si="125"/>
        <v xml:space="preserve"> </v>
      </c>
      <c r="Q191" s="62" t="str">
        <f t="shared" si="128"/>
        <v xml:space="preserve"> </v>
      </c>
      <c r="R191" s="65" t="str">
        <f t="shared" si="131"/>
        <v xml:space="preserve"> </v>
      </c>
      <c r="S191" s="65" t="str">
        <f t="shared" si="133"/>
        <v xml:space="preserve"> </v>
      </c>
      <c r="T191" s="62" t="str">
        <f t="shared" si="135"/>
        <v xml:space="preserve"> </v>
      </c>
      <c r="U191" s="62" t="str">
        <f t="shared" si="137"/>
        <v xml:space="preserve"> </v>
      </c>
      <c r="V191" s="65" t="str">
        <f t="shared" si="139"/>
        <v xml:space="preserve"> </v>
      </c>
      <c r="W191" s="65" t="str">
        <f t="shared" si="141"/>
        <v xml:space="preserve"> </v>
      </c>
      <c r="X191" s="62" t="str">
        <f t="shared" si="143"/>
        <v xml:space="preserve"> </v>
      </c>
      <c r="Y191" s="62" t="str">
        <f t="shared" si="145"/>
        <v xml:space="preserve"> </v>
      </c>
      <c r="Z191" s="65" t="str">
        <f t="shared" si="147"/>
        <v xml:space="preserve"> </v>
      </c>
      <c r="AA191" s="70" t="str">
        <f t="shared" si="149"/>
        <v xml:space="preserve"> </v>
      </c>
      <c r="AB191" s="39">
        <f t="shared" si="107"/>
        <v>0</v>
      </c>
      <c r="AD191" s="68" t="str">
        <f t="shared" si="108"/>
        <v xml:space="preserve"> </v>
      </c>
      <c r="AE191" s="68" t="str">
        <f t="shared" si="116"/>
        <v xml:space="preserve"> </v>
      </c>
      <c r="AF191" s="67" t="str">
        <f t="shared" si="120"/>
        <v xml:space="preserve"> </v>
      </c>
      <c r="AG191" s="67" t="str">
        <f t="shared" si="123"/>
        <v xml:space="preserve"> </v>
      </c>
      <c r="AH191" s="68" t="str">
        <f t="shared" si="126"/>
        <v xml:space="preserve"> </v>
      </c>
      <c r="AI191" s="68" t="str">
        <f t="shared" si="129"/>
        <v xml:space="preserve"> </v>
      </c>
      <c r="AJ191" s="67" t="str">
        <f t="shared" si="132"/>
        <v xml:space="preserve"> </v>
      </c>
      <c r="AK191" s="67" t="str">
        <f t="shared" si="134"/>
        <v xml:space="preserve"> </v>
      </c>
      <c r="AL191" s="68" t="str">
        <f t="shared" si="136"/>
        <v xml:space="preserve"> </v>
      </c>
      <c r="AM191" s="68" t="str">
        <f t="shared" si="138"/>
        <v xml:space="preserve"> </v>
      </c>
      <c r="AN191" s="67" t="str">
        <f t="shared" si="140"/>
        <v xml:space="preserve"> </v>
      </c>
      <c r="AO191" s="67" t="str">
        <f t="shared" si="142"/>
        <v xml:space="preserve"> </v>
      </c>
      <c r="AP191" s="68" t="str">
        <f t="shared" si="144"/>
        <v xml:space="preserve"> </v>
      </c>
      <c r="AQ191" s="68" t="str">
        <f t="shared" si="146"/>
        <v xml:space="preserve"> </v>
      </c>
      <c r="AR191" s="67" t="str">
        <f t="shared" si="148"/>
        <v xml:space="preserve"> </v>
      </c>
      <c r="AS191" s="65" t="str">
        <f t="shared" si="150"/>
        <v xml:space="preserve"> </v>
      </c>
      <c r="AT191" s="61">
        <f t="shared" si="109"/>
        <v>0</v>
      </c>
      <c r="AU191" s="39">
        <f t="shared" si="117"/>
        <v>-2500000000.0000005</v>
      </c>
      <c r="AW191" s="3">
        <f t="shared" si="118"/>
        <v>0</v>
      </c>
      <c r="AX191" s="63">
        <f t="shared" si="110"/>
        <v>7500</v>
      </c>
      <c r="AY191" s="63">
        <f t="shared" si="121"/>
        <v>7500</v>
      </c>
      <c r="AZ191" s="63">
        <f t="shared" si="124"/>
        <v>7500</v>
      </c>
      <c r="BA191" s="63">
        <f t="shared" si="127"/>
        <v>7500</v>
      </c>
      <c r="BB191" s="63">
        <f t="shared" si="130"/>
        <v>7500</v>
      </c>
      <c r="BC191" s="64">
        <f t="shared" si="111"/>
        <v>37500</v>
      </c>
    </row>
    <row r="192" spans="2:55" x14ac:dyDescent="0.25">
      <c r="B192" s="36" t="s">
        <v>34</v>
      </c>
      <c r="C192" s="52">
        <f t="shared" si="112"/>
        <v>50739</v>
      </c>
      <c r="D192" s="36">
        <f t="shared" si="113"/>
        <v>179</v>
      </c>
      <c r="E192" s="53">
        <f t="shared" si="101"/>
        <v>2140187.0447116783</v>
      </c>
      <c r="F192" s="53" t="str">
        <f t="shared" si="104"/>
        <v xml:space="preserve"> </v>
      </c>
      <c r="G192" s="53" t="str">
        <f t="shared" si="102"/>
        <v xml:space="preserve"> </v>
      </c>
      <c r="H192" s="54">
        <f t="shared" si="105"/>
        <v>0</v>
      </c>
      <c r="I192" s="55" t="str">
        <f t="shared" si="114"/>
        <v xml:space="preserve"> </v>
      </c>
      <c r="K192" s="56" t="str">
        <f t="shared" si="103"/>
        <v>year15</v>
      </c>
      <c r="L192" s="65" t="str">
        <f t="shared" si="106"/>
        <v xml:space="preserve"> </v>
      </c>
      <c r="M192" s="62" t="str">
        <f t="shared" si="115"/>
        <v xml:space="preserve"> </v>
      </c>
      <c r="N192" s="62" t="str">
        <f t="shared" si="119"/>
        <v xml:space="preserve"> </v>
      </c>
      <c r="O192" s="65" t="str">
        <f t="shared" si="122"/>
        <v xml:space="preserve"> </v>
      </c>
      <c r="P192" s="65" t="str">
        <f t="shared" si="125"/>
        <v xml:space="preserve"> </v>
      </c>
      <c r="Q192" s="62" t="str">
        <f t="shared" si="128"/>
        <v xml:space="preserve"> </v>
      </c>
      <c r="R192" s="62" t="str">
        <f t="shared" si="131"/>
        <v xml:space="preserve"> </v>
      </c>
      <c r="S192" s="65" t="str">
        <f t="shared" si="133"/>
        <v xml:space="preserve"> </v>
      </c>
      <c r="T192" s="65" t="str">
        <f t="shared" si="135"/>
        <v xml:space="preserve"> </v>
      </c>
      <c r="U192" s="62" t="str">
        <f t="shared" si="137"/>
        <v xml:space="preserve"> </v>
      </c>
      <c r="V192" s="62" t="str">
        <f t="shared" si="139"/>
        <v xml:space="preserve"> </v>
      </c>
      <c r="W192" s="65" t="str">
        <f t="shared" si="141"/>
        <v xml:space="preserve"> </v>
      </c>
      <c r="X192" s="65" t="str">
        <f t="shared" si="143"/>
        <v xml:space="preserve"> </v>
      </c>
      <c r="Y192" s="62" t="str">
        <f t="shared" si="145"/>
        <v xml:space="preserve"> </v>
      </c>
      <c r="Z192" s="62" t="str">
        <f t="shared" si="147"/>
        <v xml:space="preserve"> </v>
      </c>
      <c r="AA192" s="70" t="str">
        <f t="shared" si="149"/>
        <v xml:space="preserve"> </v>
      </c>
      <c r="AB192" s="39">
        <f t="shared" si="107"/>
        <v>0</v>
      </c>
      <c r="AD192" s="67" t="str">
        <f t="shared" si="108"/>
        <v xml:space="preserve"> </v>
      </c>
      <c r="AE192" s="68" t="str">
        <f t="shared" si="116"/>
        <v xml:space="preserve"> </v>
      </c>
      <c r="AF192" s="68" t="str">
        <f t="shared" si="120"/>
        <v xml:space="preserve"> </v>
      </c>
      <c r="AG192" s="67" t="str">
        <f t="shared" si="123"/>
        <v xml:space="preserve"> </v>
      </c>
      <c r="AH192" s="67" t="str">
        <f t="shared" si="126"/>
        <v xml:space="preserve"> </v>
      </c>
      <c r="AI192" s="68" t="str">
        <f t="shared" si="129"/>
        <v xml:space="preserve"> </v>
      </c>
      <c r="AJ192" s="68" t="str">
        <f t="shared" si="132"/>
        <v xml:space="preserve"> </v>
      </c>
      <c r="AK192" s="67" t="str">
        <f t="shared" si="134"/>
        <v xml:space="preserve"> </v>
      </c>
      <c r="AL192" s="67" t="str">
        <f t="shared" si="136"/>
        <v xml:space="preserve"> </v>
      </c>
      <c r="AM192" s="68" t="str">
        <f t="shared" si="138"/>
        <v xml:space="preserve"> </v>
      </c>
      <c r="AN192" s="68" t="str">
        <f t="shared" si="140"/>
        <v xml:space="preserve"> </v>
      </c>
      <c r="AO192" s="67" t="str">
        <f t="shared" si="142"/>
        <v xml:space="preserve"> </v>
      </c>
      <c r="AP192" s="67" t="str">
        <f t="shared" si="144"/>
        <v xml:space="preserve"> </v>
      </c>
      <c r="AQ192" s="68" t="str">
        <f t="shared" si="146"/>
        <v xml:space="preserve"> </v>
      </c>
      <c r="AR192" s="68" t="str">
        <f t="shared" si="148"/>
        <v xml:space="preserve"> </v>
      </c>
      <c r="AS192" s="65" t="str">
        <f t="shared" si="150"/>
        <v xml:space="preserve"> </v>
      </c>
      <c r="AT192" s="61">
        <f t="shared" si="109"/>
        <v>0</v>
      </c>
      <c r="AU192" s="39">
        <f t="shared" si="117"/>
        <v>-2500000000.0000005</v>
      </c>
      <c r="AW192" s="3">
        <f t="shared" si="118"/>
        <v>0</v>
      </c>
      <c r="AX192" s="63">
        <f t="shared" si="110"/>
        <v>7500</v>
      </c>
      <c r="AY192" s="63">
        <f t="shared" si="121"/>
        <v>7500</v>
      </c>
      <c r="AZ192" s="63">
        <f t="shared" si="124"/>
        <v>7500</v>
      </c>
      <c r="BA192" s="63">
        <f t="shared" si="127"/>
        <v>7500</v>
      </c>
      <c r="BB192" s="63">
        <f t="shared" si="130"/>
        <v>7500</v>
      </c>
      <c r="BC192" s="64">
        <f t="shared" si="111"/>
        <v>37500</v>
      </c>
    </row>
    <row r="193" spans="2:55" ht="16.5" thickBot="1" x14ac:dyDescent="0.3">
      <c r="B193" s="36" t="s">
        <v>34</v>
      </c>
      <c r="C193" s="52">
        <f t="shared" si="112"/>
        <v>50770</v>
      </c>
      <c r="D193" s="36">
        <f t="shared" si="113"/>
        <v>180</v>
      </c>
      <c r="E193" s="53">
        <f t="shared" si="101"/>
        <v>2140187.0447116783</v>
      </c>
      <c r="F193" s="53" t="str">
        <f t="shared" si="104"/>
        <v xml:space="preserve"> </v>
      </c>
      <c r="G193" s="53" t="str">
        <f t="shared" si="102"/>
        <v xml:space="preserve"> </v>
      </c>
      <c r="H193" s="54">
        <f t="shared" si="105"/>
        <v>0</v>
      </c>
      <c r="I193" s="55" t="str">
        <f t="shared" si="114"/>
        <v xml:space="preserve"> </v>
      </c>
      <c r="K193" s="56" t="str">
        <f t="shared" si="103"/>
        <v>year15</v>
      </c>
      <c r="L193" s="85" t="str">
        <f t="shared" si="106"/>
        <v xml:space="preserve"> </v>
      </c>
      <c r="M193" s="65" t="str">
        <f t="shared" si="115"/>
        <v xml:space="preserve"> </v>
      </c>
      <c r="N193" s="62" t="str">
        <f t="shared" si="119"/>
        <v xml:space="preserve"> </v>
      </c>
      <c r="O193" s="62" t="str">
        <f t="shared" si="122"/>
        <v xml:space="preserve"> </v>
      </c>
      <c r="P193" s="65" t="str">
        <f t="shared" si="125"/>
        <v xml:space="preserve"> </v>
      </c>
      <c r="Q193" s="65" t="str">
        <f t="shared" si="128"/>
        <v xml:space="preserve"> </v>
      </c>
      <c r="R193" s="62" t="str">
        <f t="shared" si="131"/>
        <v xml:space="preserve"> </v>
      </c>
      <c r="S193" s="62" t="str">
        <f t="shared" si="133"/>
        <v xml:space="preserve"> </v>
      </c>
      <c r="T193" s="65" t="str">
        <f t="shared" si="135"/>
        <v xml:space="preserve"> </v>
      </c>
      <c r="U193" s="65" t="str">
        <f t="shared" si="137"/>
        <v xml:space="preserve"> </v>
      </c>
      <c r="V193" s="62" t="str">
        <f t="shared" si="139"/>
        <v xml:space="preserve"> </v>
      </c>
      <c r="W193" s="62" t="str">
        <f t="shared" si="141"/>
        <v xml:space="preserve"> </v>
      </c>
      <c r="X193" s="65" t="str">
        <f t="shared" si="143"/>
        <v xml:space="preserve"> </v>
      </c>
      <c r="Y193" s="65" t="str">
        <f t="shared" si="145"/>
        <v xml:space="preserve"> </v>
      </c>
      <c r="Z193" s="62" t="str">
        <f t="shared" si="147"/>
        <v xml:space="preserve"> </v>
      </c>
      <c r="AA193" s="69" t="str">
        <f t="shared" si="149"/>
        <v xml:space="preserve"> </v>
      </c>
      <c r="AB193" s="39">
        <f t="shared" si="107"/>
        <v>0</v>
      </c>
      <c r="AD193" s="67" t="str">
        <f t="shared" si="108"/>
        <v xml:space="preserve"> </v>
      </c>
      <c r="AE193" s="67" t="str">
        <f t="shared" si="116"/>
        <v xml:space="preserve"> </v>
      </c>
      <c r="AF193" s="68" t="str">
        <f t="shared" si="120"/>
        <v xml:space="preserve"> </v>
      </c>
      <c r="AG193" s="68" t="str">
        <f t="shared" si="123"/>
        <v xml:space="preserve"> </v>
      </c>
      <c r="AH193" s="67" t="str">
        <f t="shared" si="126"/>
        <v xml:space="preserve"> </v>
      </c>
      <c r="AI193" s="67" t="str">
        <f t="shared" si="129"/>
        <v xml:space="preserve"> </v>
      </c>
      <c r="AJ193" s="68" t="str">
        <f t="shared" si="132"/>
        <v xml:space="preserve"> </v>
      </c>
      <c r="AK193" s="68" t="str">
        <f t="shared" si="134"/>
        <v xml:space="preserve"> </v>
      </c>
      <c r="AL193" s="67" t="str">
        <f t="shared" si="136"/>
        <v xml:space="preserve"> </v>
      </c>
      <c r="AM193" s="67" t="str">
        <f t="shared" si="138"/>
        <v xml:space="preserve"> </v>
      </c>
      <c r="AN193" s="68" t="str">
        <f t="shared" si="140"/>
        <v xml:space="preserve"> </v>
      </c>
      <c r="AO193" s="68" t="str">
        <f t="shared" si="142"/>
        <v xml:space="preserve"> </v>
      </c>
      <c r="AP193" s="67" t="str">
        <f t="shared" si="144"/>
        <v xml:space="preserve"> </v>
      </c>
      <c r="AQ193" s="67" t="str">
        <f t="shared" si="146"/>
        <v xml:space="preserve"> </v>
      </c>
      <c r="AR193" s="68" t="str">
        <f t="shared" si="148"/>
        <v xml:space="preserve"> </v>
      </c>
      <c r="AS193" s="62" t="str">
        <f t="shared" si="150"/>
        <v xml:space="preserve"> </v>
      </c>
      <c r="AT193" s="61">
        <f t="shared" si="109"/>
        <v>0</v>
      </c>
      <c r="AU193" s="39">
        <f t="shared" si="117"/>
        <v>-2500000000.0000005</v>
      </c>
      <c r="AW193" s="3">
        <f t="shared" si="118"/>
        <v>0</v>
      </c>
      <c r="AX193" s="63">
        <f t="shared" si="110"/>
        <v>7500</v>
      </c>
      <c r="AY193" s="63">
        <f t="shared" si="121"/>
        <v>7500</v>
      </c>
      <c r="AZ193" s="63">
        <f t="shared" si="124"/>
        <v>7500</v>
      </c>
      <c r="BA193" s="63">
        <f t="shared" si="127"/>
        <v>7500</v>
      </c>
      <c r="BB193" s="63">
        <f t="shared" si="130"/>
        <v>7500</v>
      </c>
      <c r="BC193" s="64">
        <f t="shared" si="111"/>
        <v>37500</v>
      </c>
    </row>
    <row r="194" spans="2:55" x14ac:dyDescent="0.25">
      <c r="B194" s="36" t="s">
        <v>35</v>
      </c>
      <c r="C194" s="52">
        <f t="shared" si="112"/>
        <v>50801</v>
      </c>
      <c r="D194" s="36">
        <f t="shared" si="113"/>
        <v>181</v>
      </c>
      <c r="E194" s="53">
        <f t="shared" si="101"/>
        <v>2140187.0447116783</v>
      </c>
      <c r="F194" s="53" t="str">
        <f t="shared" si="104"/>
        <v xml:space="preserve"> </v>
      </c>
      <c r="G194" s="53" t="str">
        <f t="shared" si="102"/>
        <v xml:space="preserve"> </v>
      </c>
      <c r="H194" s="54">
        <f t="shared" si="105"/>
        <v>0</v>
      </c>
      <c r="I194" s="55" t="str">
        <f t="shared" si="114"/>
        <v xml:space="preserve"> </v>
      </c>
      <c r="K194" s="86"/>
      <c r="L194" s="87"/>
      <c r="M194" s="65" t="str">
        <f t="shared" si="115"/>
        <v xml:space="preserve"> </v>
      </c>
      <c r="N194" s="65" t="str">
        <f t="shared" si="119"/>
        <v xml:space="preserve"> </v>
      </c>
      <c r="O194" s="62" t="str">
        <f t="shared" si="122"/>
        <v xml:space="preserve"> </v>
      </c>
      <c r="P194" s="62" t="str">
        <f t="shared" si="125"/>
        <v xml:space="preserve"> </v>
      </c>
      <c r="Q194" s="65" t="str">
        <f t="shared" si="128"/>
        <v xml:space="preserve"> </v>
      </c>
      <c r="R194" s="65" t="str">
        <f t="shared" si="131"/>
        <v xml:space="preserve"> </v>
      </c>
      <c r="S194" s="62" t="str">
        <f t="shared" si="133"/>
        <v xml:space="preserve"> </v>
      </c>
      <c r="T194" s="62" t="str">
        <f t="shared" si="135"/>
        <v xml:space="preserve"> </v>
      </c>
      <c r="U194" s="65" t="str">
        <f t="shared" si="137"/>
        <v xml:space="preserve"> </v>
      </c>
      <c r="V194" s="65" t="str">
        <f t="shared" si="139"/>
        <v xml:space="preserve"> </v>
      </c>
      <c r="W194" s="62" t="str">
        <f t="shared" si="141"/>
        <v xml:space="preserve"> </v>
      </c>
      <c r="X194" s="62" t="str">
        <f t="shared" si="143"/>
        <v xml:space="preserve"> </v>
      </c>
      <c r="Y194" s="65" t="str">
        <f t="shared" si="145"/>
        <v xml:space="preserve"> </v>
      </c>
      <c r="Z194" s="65" t="str">
        <f t="shared" si="147"/>
        <v xml:space="preserve"> </v>
      </c>
      <c r="AA194" s="69" t="str">
        <f t="shared" si="149"/>
        <v xml:space="preserve"> </v>
      </c>
      <c r="AB194" s="39">
        <f t="shared" si="107"/>
        <v>0</v>
      </c>
      <c r="AD194" s="88"/>
      <c r="AE194" s="67" t="str">
        <f t="shared" si="116"/>
        <v xml:space="preserve"> </v>
      </c>
      <c r="AF194" s="67" t="str">
        <f t="shared" si="120"/>
        <v xml:space="preserve"> </v>
      </c>
      <c r="AG194" s="68" t="str">
        <f t="shared" si="123"/>
        <v xml:space="preserve"> </v>
      </c>
      <c r="AH194" s="68" t="str">
        <f t="shared" si="126"/>
        <v xml:space="preserve"> </v>
      </c>
      <c r="AI194" s="67" t="str">
        <f t="shared" si="129"/>
        <v xml:space="preserve"> </v>
      </c>
      <c r="AJ194" s="67" t="str">
        <f t="shared" si="132"/>
        <v xml:space="preserve"> </v>
      </c>
      <c r="AK194" s="68" t="str">
        <f t="shared" si="134"/>
        <v xml:space="preserve"> </v>
      </c>
      <c r="AL194" s="68" t="str">
        <f t="shared" si="136"/>
        <v xml:space="preserve"> </v>
      </c>
      <c r="AM194" s="67" t="str">
        <f t="shared" si="138"/>
        <v xml:space="preserve"> </v>
      </c>
      <c r="AN194" s="67" t="str">
        <f t="shared" si="140"/>
        <v xml:space="preserve"> </v>
      </c>
      <c r="AO194" s="68" t="str">
        <f t="shared" si="142"/>
        <v xml:space="preserve"> </v>
      </c>
      <c r="AP194" s="68" t="str">
        <f t="shared" si="144"/>
        <v xml:space="preserve"> </v>
      </c>
      <c r="AQ194" s="67" t="str">
        <f t="shared" si="146"/>
        <v xml:space="preserve"> </v>
      </c>
      <c r="AR194" s="67" t="str">
        <f t="shared" si="148"/>
        <v xml:space="preserve"> </v>
      </c>
      <c r="AS194" s="62" t="str">
        <f t="shared" si="150"/>
        <v xml:space="preserve"> </v>
      </c>
      <c r="AT194" s="61">
        <f t="shared" si="109"/>
        <v>0</v>
      </c>
      <c r="AU194" s="39">
        <f t="shared" si="117"/>
        <v>-2500000000.0000005</v>
      </c>
      <c r="AW194" s="3">
        <f t="shared" si="118"/>
        <v>0</v>
      </c>
      <c r="AX194" s="63">
        <f t="shared" si="110"/>
        <v>7500</v>
      </c>
      <c r="AY194" s="63">
        <f t="shared" si="121"/>
        <v>7500</v>
      </c>
      <c r="AZ194" s="63">
        <f t="shared" si="124"/>
        <v>7500</v>
      </c>
      <c r="BA194" s="63">
        <f t="shared" si="127"/>
        <v>7500</v>
      </c>
      <c r="BB194" s="63">
        <f t="shared" si="130"/>
        <v>7500</v>
      </c>
      <c r="BC194" s="64">
        <f t="shared" si="111"/>
        <v>37500</v>
      </c>
    </row>
    <row r="195" spans="2:55" x14ac:dyDescent="0.25">
      <c r="B195" s="36" t="s">
        <v>35</v>
      </c>
      <c r="C195" s="52">
        <f t="shared" si="112"/>
        <v>50829</v>
      </c>
      <c r="D195" s="36">
        <f t="shared" si="113"/>
        <v>182</v>
      </c>
      <c r="E195" s="53">
        <f t="shared" si="101"/>
        <v>2140187.0447116783</v>
      </c>
      <c r="F195" s="53" t="str">
        <f t="shared" si="104"/>
        <v xml:space="preserve"> </v>
      </c>
      <c r="G195" s="53" t="str">
        <f t="shared" si="102"/>
        <v xml:space="preserve"> </v>
      </c>
      <c r="H195" s="54">
        <f t="shared" si="105"/>
        <v>0</v>
      </c>
      <c r="I195" s="55" t="str">
        <f t="shared" si="114"/>
        <v xml:space="preserve"> </v>
      </c>
      <c r="K195" s="86"/>
      <c r="L195" s="13"/>
      <c r="N195" s="65" t="str">
        <f t="shared" si="119"/>
        <v xml:space="preserve"> </v>
      </c>
      <c r="O195" s="65" t="str">
        <f t="shared" si="122"/>
        <v xml:space="preserve"> </v>
      </c>
      <c r="P195" s="62" t="str">
        <f t="shared" si="125"/>
        <v xml:space="preserve"> </v>
      </c>
      <c r="Q195" s="62" t="str">
        <f t="shared" si="128"/>
        <v xml:space="preserve"> </v>
      </c>
      <c r="R195" s="65" t="str">
        <f t="shared" si="131"/>
        <v xml:space="preserve"> </v>
      </c>
      <c r="S195" s="65" t="str">
        <f t="shared" si="133"/>
        <v xml:space="preserve"> </v>
      </c>
      <c r="T195" s="62" t="str">
        <f t="shared" si="135"/>
        <v xml:space="preserve"> </v>
      </c>
      <c r="U195" s="62" t="str">
        <f t="shared" si="137"/>
        <v xml:space="preserve"> </v>
      </c>
      <c r="V195" s="65" t="str">
        <f t="shared" si="139"/>
        <v xml:space="preserve"> </v>
      </c>
      <c r="W195" s="65" t="str">
        <f t="shared" si="141"/>
        <v xml:space="preserve"> </v>
      </c>
      <c r="X195" s="62" t="str">
        <f t="shared" si="143"/>
        <v xml:space="preserve"> </v>
      </c>
      <c r="Y195" s="62" t="str">
        <f t="shared" si="145"/>
        <v xml:space="preserve"> </v>
      </c>
      <c r="Z195" s="65" t="str">
        <f t="shared" si="147"/>
        <v xml:space="preserve"> </v>
      </c>
      <c r="AA195" s="70" t="str">
        <f t="shared" si="149"/>
        <v xml:space="preserve"> </v>
      </c>
      <c r="AB195" s="39">
        <f t="shared" si="107"/>
        <v>0</v>
      </c>
      <c r="AD195" s="88"/>
      <c r="AF195" s="67" t="str">
        <f t="shared" si="120"/>
        <v xml:space="preserve"> </v>
      </c>
      <c r="AG195" s="67" t="str">
        <f t="shared" si="123"/>
        <v xml:space="preserve"> </v>
      </c>
      <c r="AH195" s="68" t="str">
        <f t="shared" si="126"/>
        <v xml:space="preserve"> </v>
      </c>
      <c r="AI195" s="68" t="str">
        <f t="shared" si="129"/>
        <v xml:space="preserve"> </v>
      </c>
      <c r="AJ195" s="67" t="str">
        <f t="shared" si="132"/>
        <v xml:space="preserve"> </v>
      </c>
      <c r="AK195" s="67" t="str">
        <f t="shared" si="134"/>
        <v xml:space="preserve"> </v>
      </c>
      <c r="AL195" s="68" t="str">
        <f t="shared" si="136"/>
        <v xml:space="preserve"> </v>
      </c>
      <c r="AM195" s="68" t="str">
        <f t="shared" si="138"/>
        <v xml:space="preserve"> </v>
      </c>
      <c r="AN195" s="67" t="str">
        <f t="shared" si="140"/>
        <v xml:space="preserve"> </v>
      </c>
      <c r="AO195" s="67" t="str">
        <f t="shared" si="142"/>
        <v xml:space="preserve"> </v>
      </c>
      <c r="AP195" s="68" t="str">
        <f t="shared" si="144"/>
        <v xml:space="preserve"> </v>
      </c>
      <c r="AQ195" s="68" t="str">
        <f t="shared" si="146"/>
        <v xml:space="preserve"> </v>
      </c>
      <c r="AR195" s="67" t="str">
        <f t="shared" si="148"/>
        <v xml:space="preserve"> </v>
      </c>
      <c r="AS195" s="65" t="str">
        <f t="shared" si="150"/>
        <v xml:space="preserve"> </v>
      </c>
      <c r="AT195" s="61">
        <f t="shared" si="109"/>
        <v>0</v>
      </c>
      <c r="AU195" s="39">
        <f t="shared" si="117"/>
        <v>-2500000000.0000005</v>
      </c>
      <c r="AW195" s="3">
        <f t="shared" si="118"/>
        <v>0</v>
      </c>
      <c r="AX195" s="63">
        <f t="shared" si="110"/>
        <v>7500</v>
      </c>
      <c r="AY195" s="63">
        <f t="shared" si="121"/>
        <v>7500</v>
      </c>
      <c r="AZ195" s="63">
        <f t="shared" si="124"/>
        <v>7500</v>
      </c>
      <c r="BA195" s="63">
        <f t="shared" si="127"/>
        <v>7500</v>
      </c>
      <c r="BB195" s="63">
        <f t="shared" si="130"/>
        <v>7500</v>
      </c>
      <c r="BC195" s="64">
        <f t="shared" si="111"/>
        <v>37500</v>
      </c>
    </row>
    <row r="196" spans="2:55" x14ac:dyDescent="0.25">
      <c r="B196" s="36" t="s">
        <v>35</v>
      </c>
      <c r="C196" s="52">
        <f t="shared" si="112"/>
        <v>50860</v>
      </c>
      <c r="D196" s="36">
        <f t="shared" si="113"/>
        <v>183</v>
      </c>
      <c r="E196" s="53">
        <f t="shared" si="101"/>
        <v>2140187.0447116783</v>
      </c>
      <c r="F196" s="53" t="str">
        <f t="shared" si="104"/>
        <v xml:space="preserve"> </v>
      </c>
      <c r="G196" s="53" t="str">
        <f t="shared" si="102"/>
        <v xml:space="preserve"> </v>
      </c>
      <c r="H196" s="54">
        <f t="shared" si="105"/>
        <v>0</v>
      </c>
      <c r="I196" s="55" t="str">
        <f t="shared" si="114"/>
        <v xml:space="preserve"> </v>
      </c>
      <c r="K196" s="86"/>
      <c r="L196" s="13"/>
      <c r="M196" s="34"/>
      <c r="O196" s="65" t="str">
        <f t="shared" si="122"/>
        <v xml:space="preserve"> </v>
      </c>
      <c r="P196" s="65" t="str">
        <f t="shared" si="125"/>
        <v xml:space="preserve"> </v>
      </c>
      <c r="Q196" s="62" t="str">
        <f t="shared" si="128"/>
        <v xml:space="preserve"> </v>
      </c>
      <c r="R196" s="62" t="str">
        <f t="shared" si="131"/>
        <v xml:space="preserve"> </v>
      </c>
      <c r="S196" s="65" t="str">
        <f t="shared" si="133"/>
        <v xml:space="preserve"> </v>
      </c>
      <c r="T196" s="65" t="str">
        <f t="shared" si="135"/>
        <v xml:space="preserve"> </v>
      </c>
      <c r="U196" s="62" t="str">
        <f t="shared" si="137"/>
        <v xml:space="preserve"> </v>
      </c>
      <c r="V196" s="62" t="str">
        <f t="shared" si="139"/>
        <v xml:space="preserve"> </v>
      </c>
      <c r="W196" s="65" t="str">
        <f t="shared" si="141"/>
        <v xml:space="preserve"> </v>
      </c>
      <c r="X196" s="65" t="str">
        <f t="shared" si="143"/>
        <v xml:space="preserve"> </v>
      </c>
      <c r="Y196" s="62" t="str">
        <f t="shared" si="145"/>
        <v xml:space="preserve"> </v>
      </c>
      <c r="Z196" s="62" t="str">
        <f t="shared" si="147"/>
        <v xml:space="preserve"> </v>
      </c>
      <c r="AA196" s="70" t="str">
        <f t="shared" si="149"/>
        <v xml:space="preserve"> </v>
      </c>
      <c r="AB196" s="39">
        <f t="shared" si="107"/>
        <v>0</v>
      </c>
      <c r="AD196" s="88"/>
      <c r="AE196" s="89"/>
      <c r="AG196" s="67" t="str">
        <f t="shared" si="123"/>
        <v xml:space="preserve"> </v>
      </c>
      <c r="AH196" s="67" t="str">
        <f t="shared" si="126"/>
        <v xml:space="preserve"> </v>
      </c>
      <c r="AI196" s="68" t="str">
        <f t="shared" si="129"/>
        <v xml:space="preserve"> </v>
      </c>
      <c r="AJ196" s="68" t="str">
        <f t="shared" si="132"/>
        <v xml:space="preserve"> </v>
      </c>
      <c r="AK196" s="67" t="str">
        <f t="shared" si="134"/>
        <v xml:space="preserve"> </v>
      </c>
      <c r="AL196" s="67" t="str">
        <f t="shared" si="136"/>
        <v xml:space="preserve"> </v>
      </c>
      <c r="AM196" s="68" t="str">
        <f t="shared" si="138"/>
        <v xml:space="preserve"> </v>
      </c>
      <c r="AN196" s="68" t="str">
        <f t="shared" si="140"/>
        <v xml:space="preserve"> </v>
      </c>
      <c r="AO196" s="67" t="str">
        <f t="shared" si="142"/>
        <v xml:space="preserve"> </v>
      </c>
      <c r="AP196" s="67" t="str">
        <f t="shared" si="144"/>
        <v xml:space="preserve"> </v>
      </c>
      <c r="AQ196" s="68" t="str">
        <f t="shared" si="146"/>
        <v xml:space="preserve"> </v>
      </c>
      <c r="AR196" s="68" t="str">
        <f t="shared" si="148"/>
        <v xml:space="preserve"> </v>
      </c>
      <c r="AS196" s="65" t="str">
        <f t="shared" si="150"/>
        <v xml:space="preserve"> </v>
      </c>
      <c r="AT196" s="61">
        <f t="shared" si="109"/>
        <v>0</v>
      </c>
      <c r="AU196" s="39">
        <f t="shared" si="117"/>
        <v>-2500000000.0000005</v>
      </c>
      <c r="AW196" s="3">
        <f t="shared" si="118"/>
        <v>0</v>
      </c>
      <c r="AX196" s="63">
        <f t="shared" si="110"/>
        <v>7500</v>
      </c>
      <c r="AY196" s="63">
        <f t="shared" si="121"/>
        <v>7500</v>
      </c>
      <c r="AZ196" s="63">
        <f t="shared" si="124"/>
        <v>7500</v>
      </c>
      <c r="BA196" s="63">
        <f t="shared" si="127"/>
        <v>7500</v>
      </c>
      <c r="BB196" s="63">
        <f t="shared" si="130"/>
        <v>7500</v>
      </c>
      <c r="BC196" s="64">
        <f t="shared" si="111"/>
        <v>37500</v>
      </c>
    </row>
    <row r="197" spans="2:55" x14ac:dyDescent="0.25">
      <c r="B197" s="36" t="s">
        <v>35</v>
      </c>
      <c r="C197" s="52">
        <f t="shared" si="112"/>
        <v>50890</v>
      </c>
      <c r="D197" s="36">
        <f t="shared" si="113"/>
        <v>184</v>
      </c>
      <c r="E197" s="53">
        <f t="shared" si="101"/>
        <v>2140187.0447116783</v>
      </c>
      <c r="F197" s="53" t="str">
        <f t="shared" si="104"/>
        <v xml:space="preserve"> </v>
      </c>
      <c r="G197" s="53" t="str">
        <f t="shared" si="102"/>
        <v xml:space="preserve"> </v>
      </c>
      <c r="H197" s="54">
        <f t="shared" si="105"/>
        <v>0</v>
      </c>
      <c r="I197" s="55" t="str">
        <f t="shared" si="114"/>
        <v xml:space="preserve"> </v>
      </c>
      <c r="K197" s="86"/>
      <c r="L197" s="13"/>
      <c r="M197" s="34"/>
      <c r="P197" s="65" t="str">
        <f t="shared" si="125"/>
        <v xml:space="preserve"> </v>
      </c>
      <c r="Q197" s="65" t="str">
        <f t="shared" si="128"/>
        <v xml:space="preserve"> </v>
      </c>
      <c r="R197" s="62" t="str">
        <f t="shared" si="131"/>
        <v xml:space="preserve"> </v>
      </c>
      <c r="S197" s="62" t="str">
        <f t="shared" si="133"/>
        <v xml:space="preserve"> </v>
      </c>
      <c r="T197" s="65" t="str">
        <f t="shared" si="135"/>
        <v xml:space="preserve"> </v>
      </c>
      <c r="U197" s="65" t="str">
        <f t="shared" si="137"/>
        <v xml:space="preserve"> </v>
      </c>
      <c r="V197" s="62" t="str">
        <f t="shared" si="139"/>
        <v xml:space="preserve"> </v>
      </c>
      <c r="W197" s="62" t="str">
        <f t="shared" si="141"/>
        <v xml:space="preserve"> </v>
      </c>
      <c r="X197" s="65" t="str">
        <f t="shared" si="143"/>
        <v xml:space="preserve"> </v>
      </c>
      <c r="Y197" s="65" t="str">
        <f t="shared" si="145"/>
        <v xml:space="preserve"> </v>
      </c>
      <c r="Z197" s="62" t="str">
        <f t="shared" si="147"/>
        <v xml:space="preserve"> </v>
      </c>
      <c r="AA197" s="69" t="str">
        <f t="shared" si="149"/>
        <v xml:space="preserve"> </v>
      </c>
      <c r="AB197" s="39">
        <f t="shared" si="107"/>
        <v>0</v>
      </c>
      <c r="AD197" s="88"/>
      <c r="AE197" s="89"/>
      <c r="AH197" s="67" t="str">
        <f t="shared" si="126"/>
        <v xml:space="preserve"> </v>
      </c>
      <c r="AI197" s="67" t="str">
        <f t="shared" si="129"/>
        <v xml:space="preserve"> </v>
      </c>
      <c r="AJ197" s="68" t="str">
        <f t="shared" si="132"/>
        <v xml:space="preserve"> </v>
      </c>
      <c r="AK197" s="68" t="str">
        <f t="shared" si="134"/>
        <v xml:space="preserve"> </v>
      </c>
      <c r="AL197" s="67" t="str">
        <f t="shared" si="136"/>
        <v xml:space="preserve"> </v>
      </c>
      <c r="AM197" s="67" t="str">
        <f t="shared" si="138"/>
        <v xml:space="preserve"> </v>
      </c>
      <c r="AN197" s="68" t="str">
        <f t="shared" si="140"/>
        <v xml:space="preserve"> </v>
      </c>
      <c r="AO197" s="68" t="str">
        <f t="shared" si="142"/>
        <v xml:space="preserve"> </v>
      </c>
      <c r="AP197" s="67" t="str">
        <f t="shared" si="144"/>
        <v xml:space="preserve"> </v>
      </c>
      <c r="AQ197" s="67" t="str">
        <f t="shared" si="146"/>
        <v xml:space="preserve"> </v>
      </c>
      <c r="AR197" s="68" t="str">
        <f t="shared" si="148"/>
        <v xml:space="preserve"> </v>
      </c>
      <c r="AS197" s="62" t="str">
        <f t="shared" si="150"/>
        <v xml:space="preserve"> </v>
      </c>
      <c r="AT197" s="61">
        <f t="shared" si="109"/>
        <v>0</v>
      </c>
      <c r="AU197" s="39">
        <f t="shared" si="117"/>
        <v>-2500000000.0000005</v>
      </c>
      <c r="AW197" s="3">
        <f t="shared" si="118"/>
        <v>0</v>
      </c>
      <c r="AX197" s="63">
        <f t="shared" si="110"/>
        <v>7500</v>
      </c>
      <c r="AY197" s="63">
        <f t="shared" si="121"/>
        <v>7500</v>
      </c>
      <c r="AZ197" s="63">
        <f t="shared" si="124"/>
        <v>7500</v>
      </c>
      <c r="BA197" s="63">
        <f t="shared" si="127"/>
        <v>7500</v>
      </c>
      <c r="BB197" s="63">
        <f t="shared" si="130"/>
        <v>7500</v>
      </c>
      <c r="BC197" s="64">
        <f t="shared" si="111"/>
        <v>37500</v>
      </c>
    </row>
    <row r="198" spans="2:55" x14ac:dyDescent="0.25">
      <c r="B198" s="36" t="s">
        <v>35</v>
      </c>
      <c r="C198" s="52">
        <f t="shared" si="112"/>
        <v>50921</v>
      </c>
      <c r="D198" s="36">
        <f t="shared" si="113"/>
        <v>185</v>
      </c>
      <c r="E198" s="53">
        <f t="shared" si="101"/>
        <v>2140187.0447116783</v>
      </c>
      <c r="F198" s="53" t="str">
        <f t="shared" si="104"/>
        <v xml:space="preserve"> </v>
      </c>
      <c r="G198" s="53" t="str">
        <f t="shared" si="102"/>
        <v xml:space="preserve"> </v>
      </c>
      <c r="H198" s="54">
        <f t="shared" si="105"/>
        <v>0</v>
      </c>
      <c r="I198" s="55" t="str">
        <f t="shared" si="114"/>
        <v xml:space="preserve"> </v>
      </c>
      <c r="K198" s="86"/>
      <c r="L198" s="13"/>
      <c r="M198" s="34"/>
      <c r="N198" s="89"/>
      <c r="Q198" s="65" t="str">
        <f t="shared" si="128"/>
        <v xml:space="preserve"> </v>
      </c>
      <c r="R198" s="65" t="str">
        <f t="shared" si="131"/>
        <v xml:space="preserve"> </v>
      </c>
      <c r="S198" s="62" t="str">
        <f t="shared" si="133"/>
        <v xml:space="preserve"> </v>
      </c>
      <c r="T198" s="62" t="str">
        <f t="shared" si="135"/>
        <v xml:space="preserve"> </v>
      </c>
      <c r="U198" s="65" t="str">
        <f t="shared" si="137"/>
        <v xml:space="preserve"> </v>
      </c>
      <c r="V198" s="65" t="str">
        <f t="shared" si="139"/>
        <v xml:space="preserve"> </v>
      </c>
      <c r="W198" s="62" t="str">
        <f t="shared" si="141"/>
        <v xml:space="preserve"> </v>
      </c>
      <c r="X198" s="62" t="str">
        <f t="shared" si="143"/>
        <v xml:space="preserve"> </v>
      </c>
      <c r="Y198" s="65" t="str">
        <f t="shared" si="145"/>
        <v xml:space="preserve"> </v>
      </c>
      <c r="Z198" s="65" t="str">
        <f t="shared" si="147"/>
        <v xml:space="preserve"> </v>
      </c>
      <c r="AA198" s="69" t="str">
        <f t="shared" si="149"/>
        <v xml:space="preserve"> </v>
      </c>
      <c r="AB198" s="39">
        <f t="shared" si="107"/>
        <v>0</v>
      </c>
      <c r="AD198" s="88"/>
      <c r="AE198" s="89"/>
      <c r="AF198" s="89"/>
      <c r="AI198" s="67" t="str">
        <f t="shared" si="129"/>
        <v xml:space="preserve"> </v>
      </c>
      <c r="AJ198" s="67" t="str">
        <f t="shared" si="132"/>
        <v xml:space="preserve"> </v>
      </c>
      <c r="AK198" s="68" t="str">
        <f t="shared" si="134"/>
        <v xml:space="preserve"> </v>
      </c>
      <c r="AL198" s="68" t="str">
        <f t="shared" si="136"/>
        <v xml:space="preserve"> </v>
      </c>
      <c r="AM198" s="67" t="str">
        <f t="shared" si="138"/>
        <v xml:space="preserve"> </v>
      </c>
      <c r="AN198" s="67" t="str">
        <f t="shared" si="140"/>
        <v xml:space="preserve"> </v>
      </c>
      <c r="AO198" s="68" t="str">
        <f t="shared" si="142"/>
        <v xml:space="preserve"> </v>
      </c>
      <c r="AP198" s="68" t="str">
        <f t="shared" si="144"/>
        <v xml:space="preserve"> </v>
      </c>
      <c r="AQ198" s="67" t="str">
        <f t="shared" si="146"/>
        <v xml:space="preserve"> </v>
      </c>
      <c r="AR198" s="67" t="str">
        <f t="shared" si="148"/>
        <v xml:space="preserve"> </v>
      </c>
      <c r="AS198" s="62" t="str">
        <f t="shared" si="150"/>
        <v xml:space="preserve"> </v>
      </c>
      <c r="AT198" s="61">
        <f t="shared" si="109"/>
        <v>0</v>
      </c>
      <c r="AU198" s="39">
        <f t="shared" si="117"/>
        <v>-2500000000.0000005</v>
      </c>
      <c r="AW198" s="3">
        <f t="shared" si="118"/>
        <v>0</v>
      </c>
      <c r="AX198" s="63">
        <f t="shared" si="110"/>
        <v>7500</v>
      </c>
      <c r="AY198" s="63">
        <f t="shared" si="121"/>
        <v>7500</v>
      </c>
      <c r="AZ198" s="63">
        <f t="shared" si="124"/>
        <v>7500</v>
      </c>
      <c r="BA198" s="63">
        <f t="shared" si="127"/>
        <v>7500</v>
      </c>
      <c r="BB198" s="63">
        <f t="shared" si="130"/>
        <v>7500</v>
      </c>
      <c r="BC198" s="64">
        <f t="shared" si="111"/>
        <v>37500</v>
      </c>
    </row>
    <row r="199" spans="2:55" x14ac:dyDescent="0.25">
      <c r="B199" s="36" t="s">
        <v>35</v>
      </c>
      <c r="C199" s="52">
        <f t="shared" si="112"/>
        <v>50951</v>
      </c>
      <c r="D199" s="36">
        <f t="shared" si="113"/>
        <v>186</v>
      </c>
      <c r="E199" s="53">
        <f t="shared" si="101"/>
        <v>2140187.0447116783</v>
      </c>
      <c r="F199" s="53" t="str">
        <f t="shared" si="104"/>
        <v xml:space="preserve"> </v>
      </c>
      <c r="G199" s="53" t="str">
        <f t="shared" si="102"/>
        <v xml:space="preserve"> </v>
      </c>
      <c r="H199" s="54">
        <f t="shared" si="105"/>
        <v>0</v>
      </c>
      <c r="I199" s="55" t="str">
        <f t="shared" si="114"/>
        <v xml:space="preserve"> </v>
      </c>
      <c r="K199" s="86"/>
      <c r="L199" s="13"/>
      <c r="M199" s="34"/>
      <c r="N199" s="89"/>
      <c r="R199" s="65" t="str">
        <f t="shared" si="131"/>
        <v xml:space="preserve"> </v>
      </c>
      <c r="S199" s="65" t="str">
        <f t="shared" si="133"/>
        <v xml:space="preserve"> </v>
      </c>
      <c r="T199" s="62" t="str">
        <f t="shared" si="135"/>
        <v xml:space="preserve"> </v>
      </c>
      <c r="U199" s="62" t="str">
        <f t="shared" si="137"/>
        <v xml:space="preserve"> </v>
      </c>
      <c r="V199" s="65" t="str">
        <f t="shared" si="139"/>
        <v xml:space="preserve"> </v>
      </c>
      <c r="W199" s="65" t="str">
        <f t="shared" si="141"/>
        <v xml:space="preserve"> </v>
      </c>
      <c r="X199" s="62" t="str">
        <f t="shared" si="143"/>
        <v xml:space="preserve"> </v>
      </c>
      <c r="Y199" s="62" t="str">
        <f t="shared" si="145"/>
        <v xml:space="preserve"> </v>
      </c>
      <c r="Z199" s="65" t="str">
        <f t="shared" si="147"/>
        <v xml:space="preserve"> </v>
      </c>
      <c r="AA199" s="70" t="str">
        <f t="shared" si="149"/>
        <v xml:space="preserve"> </v>
      </c>
      <c r="AB199" s="39">
        <f t="shared" si="107"/>
        <v>0</v>
      </c>
      <c r="AD199" s="88"/>
      <c r="AE199" s="89"/>
      <c r="AF199" s="89"/>
      <c r="AJ199" s="67" t="str">
        <f t="shared" si="132"/>
        <v xml:space="preserve"> </v>
      </c>
      <c r="AK199" s="67" t="str">
        <f t="shared" si="134"/>
        <v xml:space="preserve"> </v>
      </c>
      <c r="AL199" s="68" t="str">
        <f t="shared" si="136"/>
        <v xml:space="preserve"> </v>
      </c>
      <c r="AM199" s="68" t="str">
        <f t="shared" si="138"/>
        <v xml:space="preserve"> </v>
      </c>
      <c r="AN199" s="67" t="str">
        <f t="shared" si="140"/>
        <v xml:space="preserve"> </v>
      </c>
      <c r="AO199" s="67" t="str">
        <f t="shared" si="142"/>
        <v xml:space="preserve"> </v>
      </c>
      <c r="AP199" s="68" t="str">
        <f t="shared" si="144"/>
        <v xml:space="preserve"> </v>
      </c>
      <c r="AQ199" s="68" t="str">
        <f t="shared" si="146"/>
        <v xml:space="preserve"> </v>
      </c>
      <c r="AR199" s="67" t="str">
        <f t="shared" si="148"/>
        <v xml:space="preserve"> </v>
      </c>
      <c r="AS199" s="65" t="str">
        <f t="shared" si="150"/>
        <v xml:space="preserve"> </v>
      </c>
      <c r="AT199" s="61">
        <f t="shared" si="109"/>
        <v>0</v>
      </c>
      <c r="AU199" s="39">
        <f t="shared" si="117"/>
        <v>-2500000000.0000005</v>
      </c>
      <c r="AW199" s="3">
        <f t="shared" si="118"/>
        <v>0</v>
      </c>
      <c r="AX199" s="63">
        <f t="shared" si="110"/>
        <v>7500</v>
      </c>
      <c r="AY199" s="63">
        <f t="shared" si="121"/>
        <v>7500</v>
      </c>
      <c r="AZ199" s="63">
        <f t="shared" si="124"/>
        <v>7500</v>
      </c>
      <c r="BA199" s="63">
        <f t="shared" si="127"/>
        <v>7500</v>
      </c>
      <c r="BB199" s="63">
        <f t="shared" si="130"/>
        <v>7500</v>
      </c>
      <c r="BC199" s="64">
        <f t="shared" si="111"/>
        <v>37500</v>
      </c>
    </row>
    <row r="200" spans="2:55" x14ac:dyDescent="0.25">
      <c r="B200" s="36" t="s">
        <v>35</v>
      </c>
      <c r="C200" s="52">
        <f t="shared" si="112"/>
        <v>50982</v>
      </c>
      <c r="D200" s="36">
        <f t="shared" si="113"/>
        <v>187</v>
      </c>
      <c r="E200" s="53">
        <f t="shared" si="101"/>
        <v>2140187.0447116783</v>
      </c>
      <c r="F200" s="53" t="str">
        <f t="shared" si="104"/>
        <v xml:space="preserve"> </v>
      </c>
      <c r="G200" s="53" t="str">
        <f t="shared" si="102"/>
        <v xml:space="preserve"> </v>
      </c>
      <c r="H200" s="54">
        <f t="shared" si="105"/>
        <v>0</v>
      </c>
      <c r="I200" s="55" t="str">
        <f t="shared" si="114"/>
        <v xml:space="preserve"> </v>
      </c>
      <c r="K200" s="86"/>
      <c r="L200" s="13"/>
      <c r="M200" s="90"/>
      <c r="N200" s="89"/>
      <c r="O200" s="89"/>
      <c r="S200" s="65" t="str">
        <f t="shared" si="133"/>
        <v xml:space="preserve"> </v>
      </c>
      <c r="T200" s="65" t="str">
        <f t="shared" si="135"/>
        <v xml:space="preserve"> </v>
      </c>
      <c r="U200" s="62" t="str">
        <f t="shared" si="137"/>
        <v xml:space="preserve"> </v>
      </c>
      <c r="V200" s="62" t="str">
        <f t="shared" si="139"/>
        <v xml:space="preserve"> </v>
      </c>
      <c r="W200" s="65" t="str">
        <f t="shared" si="141"/>
        <v xml:space="preserve"> </v>
      </c>
      <c r="X200" s="65" t="str">
        <f t="shared" si="143"/>
        <v xml:space="preserve"> </v>
      </c>
      <c r="Y200" s="62" t="str">
        <f t="shared" si="145"/>
        <v xml:space="preserve"> </v>
      </c>
      <c r="Z200" s="62" t="str">
        <f t="shared" si="147"/>
        <v xml:space="preserve"> </v>
      </c>
      <c r="AA200" s="70" t="str">
        <f t="shared" si="149"/>
        <v xml:space="preserve"> </v>
      </c>
      <c r="AB200" s="39">
        <f t="shared" si="107"/>
        <v>0</v>
      </c>
      <c r="AD200" s="88"/>
      <c r="AE200" s="19"/>
      <c r="AF200" s="89"/>
      <c r="AG200" s="89"/>
      <c r="AK200" s="67" t="str">
        <f t="shared" si="134"/>
        <v xml:space="preserve"> </v>
      </c>
      <c r="AL200" s="67" t="str">
        <f t="shared" si="136"/>
        <v xml:space="preserve"> </v>
      </c>
      <c r="AM200" s="68" t="str">
        <f t="shared" si="138"/>
        <v xml:space="preserve"> </v>
      </c>
      <c r="AN200" s="68" t="str">
        <f t="shared" si="140"/>
        <v xml:space="preserve"> </v>
      </c>
      <c r="AO200" s="67" t="str">
        <f t="shared" si="142"/>
        <v xml:space="preserve"> </v>
      </c>
      <c r="AP200" s="67" t="str">
        <f t="shared" si="144"/>
        <v xml:space="preserve"> </v>
      </c>
      <c r="AQ200" s="68" t="str">
        <f t="shared" si="146"/>
        <v xml:space="preserve"> </v>
      </c>
      <c r="AR200" s="68" t="str">
        <f t="shared" si="148"/>
        <v xml:space="preserve"> </v>
      </c>
      <c r="AS200" s="65" t="str">
        <f t="shared" si="150"/>
        <v xml:space="preserve"> </v>
      </c>
      <c r="AT200" s="61">
        <f t="shared" si="109"/>
        <v>0</v>
      </c>
      <c r="AU200" s="39">
        <f t="shared" si="117"/>
        <v>-2500000000.0000005</v>
      </c>
      <c r="AW200" s="3">
        <f t="shared" si="118"/>
        <v>0</v>
      </c>
      <c r="AX200" s="63">
        <f t="shared" si="110"/>
        <v>7500</v>
      </c>
      <c r="AY200" s="63">
        <f t="shared" si="121"/>
        <v>7500</v>
      </c>
      <c r="AZ200" s="63">
        <f t="shared" si="124"/>
        <v>7500</v>
      </c>
      <c r="BA200" s="63">
        <f t="shared" si="127"/>
        <v>7500</v>
      </c>
      <c r="BB200" s="63">
        <f t="shared" si="130"/>
        <v>7500</v>
      </c>
      <c r="BC200" s="64">
        <f t="shared" si="111"/>
        <v>37500</v>
      </c>
    </row>
    <row r="201" spans="2:55" x14ac:dyDescent="0.25">
      <c r="B201" s="36" t="s">
        <v>35</v>
      </c>
      <c r="C201" s="52">
        <f t="shared" si="112"/>
        <v>51013</v>
      </c>
      <c r="D201" s="36">
        <f t="shared" si="113"/>
        <v>188</v>
      </c>
      <c r="E201" s="53">
        <f t="shared" si="101"/>
        <v>2140187.0447116783</v>
      </c>
      <c r="F201" s="53" t="str">
        <f t="shared" si="104"/>
        <v xml:space="preserve"> </v>
      </c>
      <c r="G201" s="53" t="str">
        <f t="shared" si="102"/>
        <v xml:space="preserve"> </v>
      </c>
      <c r="H201" s="54">
        <f t="shared" si="105"/>
        <v>0</v>
      </c>
      <c r="I201" s="55" t="str">
        <f t="shared" si="114"/>
        <v xml:space="preserve"> </v>
      </c>
      <c r="K201" s="86"/>
      <c r="L201" s="13"/>
      <c r="M201" s="90"/>
      <c r="N201" s="89"/>
      <c r="O201" s="89"/>
      <c r="T201" s="65" t="str">
        <f t="shared" si="135"/>
        <v xml:space="preserve"> </v>
      </c>
      <c r="U201" s="65" t="str">
        <f t="shared" si="137"/>
        <v xml:space="preserve"> </v>
      </c>
      <c r="V201" s="62" t="str">
        <f t="shared" si="139"/>
        <v xml:space="preserve"> </v>
      </c>
      <c r="W201" s="62" t="str">
        <f t="shared" si="141"/>
        <v xml:space="preserve"> </v>
      </c>
      <c r="X201" s="65" t="str">
        <f t="shared" si="143"/>
        <v xml:space="preserve"> </v>
      </c>
      <c r="Y201" s="65" t="str">
        <f t="shared" si="145"/>
        <v xml:space="preserve"> </v>
      </c>
      <c r="Z201" s="62" t="str">
        <f t="shared" si="147"/>
        <v xml:space="preserve"> </v>
      </c>
      <c r="AA201" s="69" t="str">
        <f t="shared" si="149"/>
        <v xml:space="preserve"> </v>
      </c>
      <c r="AB201" s="39">
        <f t="shared" si="107"/>
        <v>0</v>
      </c>
      <c r="AD201" s="88"/>
      <c r="AE201" s="19"/>
      <c r="AF201" s="89"/>
      <c r="AG201" s="89"/>
      <c r="AL201" s="67" t="str">
        <f t="shared" si="136"/>
        <v xml:space="preserve"> </v>
      </c>
      <c r="AM201" s="67" t="str">
        <f t="shared" si="138"/>
        <v xml:space="preserve"> </v>
      </c>
      <c r="AN201" s="68" t="str">
        <f t="shared" si="140"/>
        <v xml:space="preserve"> </v>
      </c>
      <c r="AO201" s="68" t="str">
        <f t="shared" si="142"/>
        <v xml:space="preserve"> </v>
      </c>
      <c r="AP201" s="67" t="str">
        <f t="shared" si="144"/>
        <v xml:space="preserve"> </v>
      </c>
      <c r="AQ201" s="67" t="str">
        <f t="shared" si="146"/>
        <v xml:space="preserve"> </v>
      </c>
      <c r="AR201" s="68" t="str">
        <f t="shared" si="148"/>
        <v xml:space="preserve"> </v>
      </c>
      <c r="AS201" s="62" t="str">
        <f t="shared" si="150"/>
        <v xml:space="preserve"> </v>
      </c>
      <c r="AT201" s="61">
        <f t="shared" si="109"/>
        <v>0</v>
      </c>
      <c r="AU201" s="39">
        <f t="shared" si="117"/>
        <v>-2500000000.0000005</v>
      </c>
      <c r="AW201" s="3">
        <f t="shared" si="118"/>
        <v>0</v>
      </c>
      <c r="AX201" s="63">
        <f t="shared" si="110"/>
        <v>7500</v>
      </c>
      <c r="AY201" s="63">
        <f t="shared" si="121"/>
        <v>7500</v>
      </c>
      <c r="AZ201" s="63">
        <f t="shared" si="124"/>
        <v>7500</v>
      </c>
      <c r="BA201" s="63">
        <f t="shared" si="127"/>
        <v>7500</v>
      </c>
      <c r="BB201" s="63">
        <f t="shared" si="130"/>
        <v>7500</v>
      </c>
      <c r="BC201" s="64">
        <f t="shared" si="111"/>
        <v>37500</v>
      </c>
    </row>
    <row r="202" spans="2:55" x14ac:dyDescent="0.25">
      <c r="B202" s="36" t="s">
        <v>35</v>
      </c>
      <c r="C202" s="52">
        <f t="shared" si="112"/>
        <v>51043</v>
      </c>
      <c r="D202" s="36">
        <f t="shared" si="113"/>
        <v>189</v>
      </c>
      <c r="E202" s="53">
        <f t="shared" si="101"/>
        <v>2140187.0447116783</v>
      </c>
      <c r="F202" s="53" t="str">
        <f t="shared" si="104"/>
        <v xml:space="preserve"> </v>
      </c>
      <c r="G202" s="53" t="str">
        <f t="shared" si="102"/>
        <v xml:space="preserve"> </v>
      </c>
      <c r="H202" s="54">
        <f t="shared" si="105"/>
        <v>0</v>
      </c>
      <c r="I202" s="55" t="str">
        <f t="shared" si="114"/>
        <v xml:space="preserve"> </v>
      </c>
      <c r="K202" s="86"/>
      <c r="L202" s="13"/>
      <c r="M202" s="90"/>
      <c r="N202" s="89"/>
      <c r="O202" s="89"/>
      <c r="P202" s="89"/>
      <c r="U202" s="65" t="str">
        <f t="shared" si="137"/>
        <v xml:space="preserve"> </v>
      </c>
      <c r="V202" s="65" t="str">
        <f t="shared" si="139"/>
        <v xml:space="preserve"> </v>
      </c>
      <c r="W202" s="62" t="str">
        <f t="shared" si="141"/>
        <v xml:space="preserve"> </v>
      </c>
      <c r="X202" s="62" t="str">
        <f t="shared" si="143"/>
        <v xml:space="preserve"> </v>
      </c>
      <c r="Y202" s="65" t="str">
        <f t="shared" si="145"/>
        <v xml:space="preserve"> </v>
      </c>
      <c r="Z202" s="65" t="str">
        <f t="shared" si="147"/>
        <v xml:space="preserve"> </v>
      </c>
      <c r="AA202" s="69" t="str">
        <f t="shared" si="149"/>
        <v xml:space="preserve"> </v>
      </c>
      <c r="AB202" s="39">
        <f t="shared" si="107"/>
        <v>0</v>
      </c>
      <c r="AD202" s="88"/>
      <c r="AE202" s="19"/>
      <c r="AF202" s="89"/>
      <c r="AG202" s="89"/>
      <c r="AH202" s="89"/>
      <c r="AM202" s="67" t="str">
        <f t="shared" si="138"/>
        <v xml:space="preserve"> </v>
      </c>
      <c r="AN202" s="67" t="str">
        <f t="shared" si="140"/>
        <v xml:space="preserve"> </v>
      </c>
      <c r="AO202" s="68" t="str">
        <f t="shared" si="142"/>
        <v xml:space="preserve"> </v>
      </c>
      <c r="AP202" s="68" t="str">
        <f t="shared" si="144"/>
        <v xml:space="preserve"> </v>
      </c>
      <c r="AQ202" s="67" t="str">
        <f t="shared" si="146"/>
        <v xml:space="preserve"> </v>
      </c>
      <c r="AR202" s="67" t="str">
        <f t="shared" si="148"/>
        <v xml:space="preserve"> </v>
      </c>
      <c r="AS202" s="62" t="str">
        <f t="shared" si="150"/>
        <v xml:space="preserve"> </v>
      </c>
      <c r="AT202" s="61">
        <f t="shared" si="109"/>
        <v>0</v>
      </c>
      <c r="AU202" s="39">
        <f t="shared" si="117"/>
        <v>-2500000000.0000005</v>
      </c>
      <c r="AW202" s="3">
        <f t="shared" si="118"/>
        <v>0</v>
      </c>
      <c r="AX202" s="63">
        <f t="shared" si="110"/>
        <v>7500</v>
      </c>
      <c r="AY202" s="63">
        <f t="shared" si="121"/>
        <v>7500</v>
      </c>
      <c r="AZ202" s="63">
        <f t="shared" si="124"/>
        <v>7500</v>
      </c>
      <c r="BA202" s="63">
        <f t="shared" si="127"/>
        <v>7500</v>
      </c>
      <c r="BB202" s="63">
        <f t="shared" si="130"/>
        <v>7500</v>
      </c>
      <c r="BC202" s="64">
        <f t="shared" si="111"/>
        <v>37500</v>
      </c>
    </row>
    <row r="203" spans="2:55" x14ac:dyDescent="0.25">
      <c r="B203" s="36" t="s">
        <v>35</v>
      </c>
      <c r="C203" s="52">
        <f t="shared" si="112"/>
        <v>51074</v>
      </c>
      <c r="D203" s="36">
        <f t="shared" si="113"/>
        <v>190</v>
      </c>
      <c r="E203" s="53">
        <f t="shared" si="101"/>
        <v>2140187.0447116783</v>
      </c>
      <c r="F203" s="53" t="str">
        <f t="shared" si="104"/>
        <v xml:space="preserve"> </v>
      </c>
      <c r="G203" s="53" t="str">
        <f t="shared" si="102"/>
        <v xml:space="preserve"> </v>
      </c>
      <c r="H203" s="54">
        <f t="shared" si="105"/>
        <v>0</v>
      </c>
      <c r="I203" s="55" t="str">
        <f t="shared" si="114"/>
        <v xml:space="preserve"> </v>
      </c>
      <c r="K203" s="86"/>
      <c r="L203" s="13"/>
      <c r="M203" s="90"/>
      <c r="N203" s="89"/>
      <c r="O203" s="89"/>
      <c r="P203" s="89"/>
      <c r="V203" s="65" t="str">
        <f t="shared" si="139"/>
        <v xml:space="preserve"> </v>
      </c>
      <c r="W203" s="65" t="str">
        <f t="shared" si="141"/>
        <v xml:space="preserve"> </v>
      </c>
      <c r="X203" s="62" t="str">
        <f t="shared" si="143"/>
        <v xml:space="preserve"> </v>
      </c>
      <c r="Y203" s="62" t="str">
        <f t="shared" si="145"/>
        <v xml:space="preserve"> </v>
      </c>
      <c r="Z203" s="65" t="str">
        <f t="shared" si="147"/>
        <v xml:space="preserve"> </v>
      </c>
      <c r="AA203" s="70" t="str">
        <f t="shared" si="149"/>
        <v xml:space="preserve"> </v>
      </c>
      <c r="AB203" s="39">
        <f t="shared" si="107"/>
        <v>0</v>
      </c>
      <c r="AD203" s="88"/>
      <c r="AE203" s="19"/>
      <c r="AF203" s="89"/>
      <c r="AG203" s="89"/>
      <c r="AH203" s="89"/>
      <c r="AN203" s="67" t="str">
        <f t="shared" si="140"/>
        <v xml:space="preserve"> </v>
      </c>
      <c r="AO203" s="67" t="str">
        <f t="shared" si="142"/>
        <v xml:space="preserve"> </v>
      </c>
      <c r="AP203" s="68" t="str">
        <f t="shared" si="144"/>
        <v xml:space="preserve"> </v>
      </c>
      <c r="AQ203" s="68" t="str">
        <f t="shared" si="146"/>
        <v xml:space="preserve"> </v>
      </c>
      <c r="AR203" s="67" t="str">
        <f t="shared" si="148"/>
        <v xml:space="preserve"> </v>
      </c>
      <c r="AS203" s="65" t="str">
        <f t="shared" si="150"/>
        <v xml:space="preserve"> </v>
      </c>
      <c r="AT203" s="61">
        <f t="shared" si="109"/>
        <v>0</v>
      </c>
      <c r="AU203" s="39">
        <f t="shared" si="117"/>
        <v>-2500000000.0000005</v>
      </c>
      <c r="AW203" s="3">
        <f t="shared" si="118"/>
        <v>0</v>
      </c>
      <c r="AX203" s="63">
        <f t="shared" si="110"/>
        <v>7500</v>
      </c>
      <c r="AY203" s="63">
        <f t="shared" si="121"/>
        <v>7500</v>
      </c>
      <c r="AZ203" s="63">
        <f t="shared" si="124"/>
        <v>7500</v>
      </c>
      <c r="BA203" s="63">
        <f t="shared" si="127"/>
        <v>7500</v>
      </c>
      <c r="BB203" s="63">
        <f t="shared" si="130"/>
        <v>7500</v>
      </c>
      <c r="BC203" s="64">
        <f t="shared" si="111"/>
        <v>37500</v>
      </c>
    </row>
    <row r="204" spans="2:55" x14ac:dyDescent="0.25">
      <c r="B204" s="36" t="s">
        <v>35</v>
      </c>
      <c r="C204" s="52">
        <f t="shared" si="112"/>
        <v>51104</v>
      </c>
      <c r="D204" s="36">
        <f t="shared" si="113"/>
        <v>191</v>
      </c>
      <c r="E204" s="53">
        <f t="shared" si="101"/>
        <v>2140187.0447116783</v>
      </c>
      <c r="F204" s="53" t="str">
        <f t="shared" si="104"/>
        <v xml:space="preserve"> </v>
      </c>
      <c r="G204" s="53" t="str">
        <f t="shared" si="102"/>
        <v xml:space="preserve"> </v>
      </c>
      <c r="H204" s="54">
        <f t="shared" si="105"/>
        <v>0</v>
      </c>
      <c r="I204" s="55" t="str">
        <f t="shared" si="114"/>
        <v xml:space="preserve"> </v>
      </c>
      <c r="K204" s="86"/>
      <c r="L204" s="13"/>
      <c r="M204" s="90"/>
      <c r="N204" s="89"/>
      <c r="O204" s="89"/>
      <c r="P204" s="89"/>
      <c r="Q204" s="89"/>
      <c r="W204" s="65" t="str">
        <f t="shared" si="141"/>
        <v xml:space="preserve"> </v>
      </c>
      <c r="X204" s="65" t="str">
        <f t="shared" si="143"/>
        <v xml:space="preserve"> </v>
      </c>
      <c r="Y204" s="62" t="str">
        <f t="shared" si="145"/>
        <v xml:space="preserve"> </v>
      </c>
      <c r="Z204" s="62" t="str">
        <f t="shared" si="147"/>
        <v xml:space="preserve"> </v>
      </c>
      <c r="AA204" s="70" t="str">
        <f t="shared" si="149"/>
        <v xml:space="preserve"> </v>
      </c>
      <c r="AB204" s="39">
        <f t="shared" si="107"/>
        <v>0</v>
      </c>
      <c r="AD204" s="88"/>
      <c r="AE204" s="19"/>
      <c r="AF204" s="89"/>
      <c r="AG204" s="89"/>
      <c r="AH204" s="89"/>
      <c r="AI204" s="89"/>
      <c r="AO204" s="67" t="str">
        <f t="shared" si="142"/>
        <v xml:space="preserve"> </v>
      </c>
      <c r="AP204" s="67" t="str">
        <f t="shared" si="144"/>
        <v xml:space="preserve"> </v>
      </c>
      <c r="AQ204" s="68" t="str">
        <f t="shared" si="146"/>
        <v xml:space="preserve"> </v>
      </c>
      <c r="AR204" s="68" t="str">
        <f t="shared" si="148"/>
        <v xml:space="preserve"> </v>
      </c>
      <c r="AS204" s="65" t="str">
        <f t="shared" si="150"/>
        <v xml:space="preserve"> </v>
      </c>
      <c r="AT204" s="61">
        <f t="shared" si="109"/>
        <v>0</v>
      </c>
      <c r="AU204" s="39">
        <f t="shared" si="117"/>
        <v>-2500000000.0000005</v>
      </c>
      <c r="AW204" s="3">
        <f t="shared" si="118"/>
        <v>0</v>
      </c>
      <c r="AX204" s="63">
        <f t="shared" si="110"/>
        <v>7500</v>
      </c>
      <c r="AY204" s="63">
        <f t="shared" si="121"/>
        <v>7500</v>
      </c>
      <c r="AZ204" s="63">
        <f t="shared" si="124"/>
        <v>7500</v>
      </c>
      <c r="BA204" s="63">
        <f t="shared" si="127"/>
        <v>7500</v>
      </c>
      <c r="BB204" s="63">
        <f t="shared" si="130"/>
        <v>7500</v>
      </c>
      <c r="BC204" s="64">
        <f t="shared" si="111"/>
        <v>37500</v>
      </c>
    </row>
    <row r="205" spans="2:55" x14ac:dyDescent="0.25">
      <c r="B205" s="36" t="s">
        <v>35</v>
      </c>
      <c r="C205" s="52">
        <f t="shared" si="112"/>
        <v>51135</v>
      </c>
      <c r="D205" s="36">
        <f t="shared" si="113"/>
        <v>192</v>
      </c>
      <c r="E205" s="53">
        <f t="shared" si="101"/>
        <v>2140187.0447116783</v>
      </c>
      <c r="F205" s="53" t="str">
        <f t="shared" si="104"/>
        <v xml:space="preserve"> </v>
      </c>
      <c r="G205" s="53" t="str">
        <f t="shared" si="102"/>
        <v xml:space="preserve"> </v>
      </c>
      <c r="H205" s="54">
        <f t="shared" si="105"/>
        <v>0</v>
      </c>
      <c r="I205" s="55" t="str">
        <f t="shared" si="114"/>
        <v xml:space="preserve"> </v>
      </c>
      <c r="K205" s="86"/>
      <c r="L205" s="13"/>
      <c r="M205" s="90"/>
      <c r="N205" s="89"/>
      <c r="O205" s="89"/>
      <c r="P205" s="89"/>
      <c r="Q205" s="89"/>
      <c r="X205" s="65" t="str">
        <f t="shared" si="143"/>
        <v xml:space="preserve"> </v>
      </c>
      <c r="Y205" s="65" t="str">
        <f t="shared" si="145"/>
        <v xml:space="preserve"> </v>
      </c>
      <c r="Z205" s="62" t="str">
        <f t="shared" si="147"/>
        <v xml:space="preserve"> </v>
      </c>
      <c r="AA205" s="69" t="str">
        <f t="shared" si="149"/>
        <v xml:space="preserve"> </v>
      </c>
      <c r="AB205" s="39">
        <f t="shared" si="107"/>
        <v>0</v>
      </c>
      <c r="AD205" s="88"/>
      <c r="AE205" s="19"/>
      <c r="AF205" s="89"/>
      <c r="AG205" s="89"/>
      <c r="AH205" s="89"/>
      <c r="AI205" s="89"/>
      <c r="AP205" s="67" t="str">
        <f t="shared" si="144"/>
        <v xml:space="preserve"> </v>
      </c>
      <c r="AQ205" s="67" t="str">
        <f t="shared" si="146"/>
        <v xml:space="preserve"> </v>
      </c>
      <c r="AR205" s="68" t="str">
        <f t="shared" si="148"/>
        <v xml:space="preserve"> </v>
      </c>
      <c r="AS205" s="62" t="str">
        <f t="shared" si="150"/>
        <v xml:space="preserve"> </v>
      </c>
      <c r="AT205" s="61">
        <f t="shared" si="109"/>
        <v>0</v>
      </c>
      <c r="AU205" s="39">
        <f t="shared" si="117"/>
        <v>-2500000000.0000005</v>
      </c>
      <c r="AW205" s="3">
        <f t="shared" si="118"/>
        <v>0</v>
      </c>
      <c r="AX205" s="63">
        <f t="shared" si="110"/>
        <v>7500</v>
      </c>
      <c r="AY205" s="63">
        <f t="shared" si="121"/>
        <v>7500</v>
      </c>
      <c r="AZ205" s="63">
        <f t="shared" si="124"/>
        <v>7500</v>
      </c>
      <c r="BA205" s="63">
        <f t="shared" si="127"/>
        <v>7500</v>
      </c>
      <c r="BB205" s="63">
        <f t="shared" si="130"/>
        <v>7500</v>
      </c>
      <c r="BC205" s="64">
        <f t="shared" si="111"/>
        <v>37500</v>
      </c>
    </row>
    <row r="206" spans="2:55" x14ac:dyDescent="0.25">
      <c r="B206" s="36" t="s">
        <v>36</v>
      </c>
      <c r="C206" s="52">
        <f t="shared" si="112"/>
        <v>51166</v>
      </c>
      <c r="D206" s="36">
        <f t="shared" si="113"/>
        <v>193</v>
      </c>
      <c r="E206" s="53">
        <f t="shared" ref="E206:E269" si="151">-PMT($C$5,$C$6,$C$7)</f>
        <v>2140187.0447116783</v>
      </c>
      <c r="F206" s="53" t="str">
        <f t="shared" si="104"/>
        <v xml:space="preserve"> </v>
      </c>
      <c r="G206" s="53" t="str">
        <f t="shared" ref="G206:G269" si="152">IFERROR(-PPMT($C$5,D206,$C$6,$C$7)," ")</f>
        <v xml:space="preserve"> </v>
      </c>
      <c r="H206" s="54">
        <f t="shared" si="105"/>
        <v>0</v>
      </c>
      <c r="I206" s="55" t="str">
        <f t="shared" si="114"/>
        <v xml:space="preserve"> </v>
      </c>
      <c r="K206" s="86"/>
      <c r="L206" s="13"/>
      <c r="M206" s="90"/>
      <c r="N206" s="19"/>
      <c r="O206" s="89"/>
      <c r="P206" s="89"/>
      <c r="Q206" s="89"/>
      <c r="R206" s="89"/>
      <c r="Y206" s="65" t="str">
        <f t="shared" si="145"/>
        <v xml:space="preserve"> </v>
      </c>
      <c r="Z206" s="65" t="str">
        <f t="shared" si="147"/>
        <v xml:space="preserve"> </v>
      </c>
      <c r="AA206" s="69" t="str">
        <f t="shared" si="149"/>
        <v xml:space="preserve"> </v>
      </c>
      <c r="AB206" s="39">
        <f t="shared" si="107"/>
        <v>0</v>
      </c>
      <c r="AD206" s="88"/>
      <c r="AE206" s="19"/>
      <c r="AF206" s="19"/>
      <c r="AG206" s="89"/>
      <c r="AH206" s="89"/>
      <c r="AI206" s="89"/>
      <c r="AJ206" s="89"/>
      <c r="AQ206" s="67" t="str">
        <f t="shared" si="146"/>
        <v xml:space="preserve"> </v>
      </c>
      <c r="AR206" s="67" t="str">
        <f t="shared" si="148"/>
        <v xml:space="preserve"> </v>
      </c>
      <c r="AS206" s="62" t="str">
        <f t="shared" si="150"/>
        <v xml:space="preserve"> </v>
      </c>
      <c r="AT206" s="61">
        <f t="shared" si="109"/>
        <v>0</v>
      </c>
      <c r="AU206" s="39">
        <f t="shared" si="117"/>
        <v>-2500000000.0000005</v>
      </c>
      <c r="AW206" s="3">
        <f t="shared" si="118"/>
        <v>0</v>
      </c>
      <c r="AX206" s="63">
        <f t="shared" si="110"/>
        <v>7500</v>
      </c>
      <c r="AY206" s="63">
        <f t="shared" si="121"/>
        <v>7500</v>
      </c>
      <c r="AZ206" s="63">
        <f t="shared" si="124"/>
        <v>7500</v>
      </c>
      <c r="BA206" s="63">
        <f t="shared" si="127"/>
        <v>7500</v>
      </c>
      <c r="BB206" s="63">
        <f t="shared" si="130"/>
        <v>7500</v>
      </c>
      <c r="BC206" s="64">
        <f t="shared" si="111"/>
        <v>37500</v>
      </c>
    </row>
    <row r="207" spans="2:55" x14ac:dyDescent="0.25">
      <c r="B207" s="36" t="s">
        <v>36</v>
      </c>
      <c r="C207" s="52">
        <f t="shared" si="112"/>
        <v>51195</v>
      </c>
      <c r="D207" s="36">
        <f t="shared" si="113"/>
        <v>194</v>
      </c>
      <c r="E207" s="53">
        <f t="shared" si="151"/>
        <v>2140187.0447116783</v>
      </c>
      <c r="F207" s="53" t="str">
        <f t="shared" ref="F207:F270" si="153">IFERROR(-IPMT($C$5,D207,$C$6,$C$7)," ")</f>
        <v xml:space="preserve"> </v>
      </c>
      <c r="G207" s="53" t="str">
        <f t="shared" si="152"/>
        <v xml:space="preserve"> </v>
      </c>
      <c r="H207" s="54">
        <f t="shared" ref="H207:H270" si="154">IFERROR(F207+G207,0)</f>
        <v>0</v>
      </c>
      <c r="I207" s="55" t="str">
        <f t="shared" si="114"/>
        <v xml:space="preserve"> </v>
      </c>
      <c r="K207" s="86"/>
      <c r="L207" s="13"/>
      <c r="M207" s="90"/>
      <c r="N207" s="19"/>
      <c r="O207" s="89"/>
      <c r="P207" s="89"/>
      <c r="Q207" s="89"/>
      <c r="R207" s="89"/>
      <c r="Z207" s="65" t="str">
        <f t="shared" si="147"/>
        <v xml:space="preserve"> </v>
      </c>
      <c r="AA207" s="70" t="str">
        <f t="shared" si="149"/>
        <v xml:space="preserve"> </v>
      </c>
      <c r="AB207" s="39">
        <f t="shared" ref="AB207:AB208" si="155">+SUM(L207:AA207)</f>
        <v>0</v>
      </c>
      <c r="AD207" s="88"/>
      <c r="AE207" s="19"/>
      <c r="AF207" s="19"/>
      <c r="AG207" s="89"/>
      <c r="AH207" s="89"/>
      <c r="AI207" s="89"/>
      <c r="AJ207" s="89"/>
      <c r="AR207" s="67" t="str">
        <f t="shared" si="148"/>
        <v xml:space="preserve"> </v>
      </c>
      <c r="AS207" s="65" t="str">
        <f t="shared" si="150"/>
        <v xml:space="preserve"> </v>
      </c>
      <c r="AT207" s="61">
        <f t="shared" ref="AT207:AT208" si="156">+SUM(AD207:AS207)</f>
        <v>0</v>
      </c>
      <c r="AU207" s="39">
        <f t="shared" si="117"/>
        <v>-2500000000.0000005</v>
      </c>
      <c r="AW207" s="3">
        <f t="shared" si="118"/>
        <v>0</v>
      </c>
      <c r="AX207" s="63">
        <f t="shared" ref="AX207:AX210" si="157">+$AX$13*$AV$15</f>
        <v>7500</v>
      </c>
      <c r="AY207" s="63">
        <f t="shared" si="121"/>
        <v>7500</v>
      </c>
      <c r="AZ207" s="63">
        <f t="shared" si="124"/>
        <v>7500</v>
      </c>
      <c r="BA207" s="63">
        <f t="shared" si="127"/>
        <v>7500</v>
      </c>
      <c r="BB207" s="63">
        <f t="shared" si="130"/>
        <v>7500</v>
      </c>
      <c r="BC207" s="64">
        <f t="shared" ref="BC207:BC218" si="158">+SUM(AX207:BB207)</f>
        <v>37500</v>
      </c>
    </row>
    <row r="208" spans="2:55" x14ac:dyDescent="0.25">
      <c r="B208" s="36" t="s">
        <v>36</v>
      </c>
      <c r="C208" s="52">
        <f t="shared" ref="C208:C271" si="159">+EOMONTH(C207,1)</f>
        <v>51226</v>
      </c>
      <c r="D208" s="36">
        <f t="shared" ref="D208:D271" si="160">+D207+1</f>
        <v>195</v>
      </c>
      <c r="E208" s="53">
        <f t="shared" si="151"/>
        <v>2140187.0447116783</v>
      </c>
      <c r="F208" s="53" t="str">
        <f t="shared" si="153"/>
        <v xml:space="preserve"> </v>
      </c>
      <c r="G208" s="53" t="str">
        <f t="shared" si="152"/>
        <v xml:space="preserve"> </v>
      </c>
      <c r="H208" s="54">
        <f t="shared" si="154"/>
        <v>0</v>
      </c>
      <c r="I208" s="55" t="str">
        <f t="shared" ref="I208:I271" si="161">+IFERROR(I207-G208," ")</f>
        <v xml:space="preserve"> </v>
      </c>
      <c r="K208" s="86"/>
      <c r="L208" s="13"/>
      <c r="M208" s="90"/>
      <c r="N208" s="19"/>
      <c r="O208" s="89"/>
      <c r="P208" s="89"/>
      <c r="Q208" s="89"/>
      <c r="R208" s="89"/>
      <c r="S208" s="89"/>
      <c r="AA208" s="70" t="str">
        <f t="shared" si="149"/>
        <v xml:space="preserve"> </v>
      </c>
      <c r="AB208" s="39">
        <f t="shared" si="155"/>
        <v>0</v>
      </c>
      <c r="AS208" s="65" t="str">
        <f t="shared" si="150"/>
        <v xml:space="preserve"> </v>
      </c>
      <c r="AT208" s="61">
        <f t="shared" si="156"/>
        <v>0</v>
      </c>
      <c r="AW208" s="3">
        <f t="shared" ref="AW208:AW210" si="162">+AW207*$AV$15</f>
        <v>0</v>
      </c>
      <c r="AX208" s="63">
        <f t="shared" si="157"/>
        <v>7500</v>
      </c>
      <c r="AY208" s="63">
        <f t="shared" si="121"/>
        <v>7500</v>
      </c>
      <c r="AZ208" s="63">
        <f t="shared" si="124"/>
        <v>7500</v>
      </c>
      <c r="BA208" s="63">
        <f t="shared" si="127"/>
        <v>7500</v>
      </c>
      <c r="BB208" s="63">
        <f t="shared" si="130"/>
        <v>7500</v>
      </c>
      <c r="BC208" s="64">
        <f t="shared" si="158"/>
        <v>37500</v>
      </c>
    </row>
    <row r="209" spans="2:55" x14ac:dyDescent="0.25">
      <c r="B209" s="36" t="s">
        <v>36</v>
      </c>
      <c r="C209" s="52">
        <f t="shared" si="159"/>
        <v>51256</v>
      </c>
      <c r="D209" s="36">
        <f t="shared" si="160"/>
        <v>196</v>
      </c>
      <c r="E209" s="53">
        <f t="shared" si="151"/>
        <v>2140187.0447116783</v>
      </c>
      <c r="F209" s="53" t="str">
        <f t="shared" si="153"/>
        <v xml:space="preserve"> </v>
      </c>
      <c r="G209" s="53" t="str">
        <f t="shared" si="152"/>
        <v xml:space="preserve"> </v>
      </c>
      <c r="H209" s="54">
        <f t="shared" si="154"/>
        <v>0</v>
      </c>
      <c r="I209" s="55" t="str">
        <f t="shared" si="161"/>
        <v xml:space="preserve"> </v>
      </c>
      <c r="K209" s="86"/>
      <c r="L209" s="13"/>
      <c r="M209" s="90"/>
      <c r="N209" s="19"/>
      <c r="O209" s="89"/>
      <c r="P209" s="89"/>
      <c r="Q209" s="89"/>
      <c r="R209" s="89"/>
      <c r="S209" s="89"/>
      <c r="AB209" s="39"/>
      <c r="AW209" s="3">
        <f t="shared" si="162"/>
        <v>0</v>
      </c>
      <c r="AX209" s="63">
        <f t="shared" si="157"/>
        <v>7500</v>
      </c>
      <c r="AY209" s="63">
        <f t="shared" ref="AY209:AY211" si="163">+$AY$13*$AV$15</f>
        <v>7500</v>
      </c>
      <c r="AZ209" s="63">
        <f t="shared" si="124"/>
        <v>7500</v>
      </c>
      <c r="BA209" s="63">
        <f t="shared" si="127"/>
        <v>7500</v>
      </c>
      <c r="BB209" s="63">
        <f t="shared" si="130"/>
        <v>7500</v>
      </c>
      <c r="BC209" s="64">
        <f t="shared" si="158"/>
        <v>37500</v>
      </c>
    </row>
    <row r="210" spans="2:55" x14ac:dyDescent="0.25">
      <c r="B210" s="36" t="s">
        <v>36</v>
      </c>
      <c r="C210" s="52">
        <f t="shared" si="159"/>
        <v>51287</v>
      </c>
      <c r="D210" s="36">
        <f t="shared" si="160"/>
        <v>197</v>
      </c>
      <c r="E210" s="53">
        <f t="shared" si="151"/>
        <v>2140187.0447116783</v>
      </c>
      <c r="F210" s="53" t="str">
        <f t="shared" si="153"/>
        <v xml:space="preserve"> </v>
      </c>
      <c r="G210" s="53" t="str">
        <f t="shared" si="152"/>
        <v xml:space="preserve"> </v>
      </c>
      <c r="H210" s="54">
        <f t="shared" si="154"/>
        <v>0</v>
      </c>
      <c r="I210" s="55" t="str">
        <f t="shared" si="161"/>
        <v xml:space="preserve"> </v>
      </c>
      <c r="AW210" s="3">
        <f t="shared" si="162"/>
        <v>0</v>
      </c>
      <c r="AX210" s="63">
        <f t="shared" si="157"/>
        <v>7500</v>
      </c>
      <c r="AY210" s="63">
        <f t="shared" si="163"/>
        <v>7500</v>
      </c>
      <c r="AZ210" s="63">
        <f t="shared" ref="AZ210:AZ212" si="164">+$AZ$13*$AV$15</f>
        <v>7500</v>
      </c>
      <c r="BA210" s="63">
        <f t="shared" si="127"/>
        <v>7500</v>
      </c>
      <c r="BB210" s="63">
        <f t="shared" si="130"/>
        <v>7500</v>
      </c>
      <c r="BC210" s="64">
        <f t="shared" si="158"/>
        <v>37500</v>
      </c>
    </row>
    <row r="211" spans="2:55" x14ac:dyDescent="0.25">
      <c r="B211" s="36" t="s">
        <v>36</v>
      </c>
      <c r="C211" s="52">
        <f t="shared" si="159"/>
        <v>51317</v>
      </c>
      <c r="D211" s="36">
        <f t="shared" si="160"/>
        <v>198</v>
      </c>
      <c r="E211" s="53">
        <f t="shared" si="151"/>
        <v>2140187.0447116783</v>
      </c>
      <c r="F211" s="53" t="str">
        <f t="shared" si="153"/>
        <v xml:space="preserve"> </v>
      </c>
      <c r="G211" s="53" t="str">
        <f t="shared" si="152"/>
        <v xml:space="preserve"> </v>
      </c>
      <c r="H211" s="54">
        <f t="shared" si="154"/>
        <v>0</v>
      </c>
      <c r="I211" s="55" t="str">
        <f t="shared" si="161"/>
        <v xml:space="preserve"> </v>
      </c>
      <c r="AY211" s="63">
        <f t="shared" si="163"/>
        <v>7500</v>
      </c>
      <c r="AZ211" s="63">
        <f t="shared" si="164"/>
        <v>7500</v>
      </c>
      <c r="BA211" s="63">
        <f t="shared" ref="BA211:BA213" si="165">+$BA$13*$AV$15</f>
        <v>7500</v>
      </c>
      <c r="BB211" s="63">
        <f t="shared" si="130"/>
        <v>7500</v>
      </c>
      <c r="BC211" s="64">
        <f t="shared" si="158"/>
        <v>30000</v>
      </c>
    </row>
    <row r="212" spans="2:55" x14ac:dyDescent="0.25">
      <c r="B212" s="36" t="s">
        <v>36</v>
      </c>
      <c r="C212" s="52">
        <f t="shared" si="159"/>
        <v>51348</v>
      </c>
      <c r="D212" s="36">
        <f t="shared" si="160"/>
        <v>199</v>
      </c>
      <c r="E212" s="53">
        <f t="shared" si="151"/>
        <v>2140187.0447116783</v>
      </c>
      <c r="F212" s="53" t="str">
        <f t="shared" si="153"/>
        <v xml:space="preserve"> </v>
      </c>
      <c r="G212" s="53" t="str">
        <f t="shared" si="152"/>
        <v xml:space="preserve"> </v>
      </c>
      <c r="H212" s="54">
        <f t="shared" si="154"/>
        <v>0</v>
      </c>
      <c r="I212" s="55" t="str">
        <f t="shared" si="161"/>
        <v xml:space="preserve"> </v>
      </c>
      <c r="AZ212" s="63">
        <f t="shared" si="164"/>
        <v>7500</v>
      </c>
      <c r="BA212" s="63">
        <f t="shared" si="165"/>
        <v>7500</v>
      </c>
      <c r="BB212" s="63">
        <f t="shared" ref="BB212:BB214" si="166">+$BB$13*$AV$15</f>
        <v>7500</v>
      </c>
      <c r="BC212" s="64">
        <f t="shared" si="158"/>
        <v>22500</v>
      </c>
    </row>
    <row r="213" spans="2:55" x14ac:dyDescent="0.25">
      <c r="B213" s="36" t="s">
        <v>36</v>
      </c>
      <c r="C213" s="52">
        <f t="shared" si="159"/>
        <v>51379</v>
      </c>
      <c r="D213" s="36">
        <f t="shared" si="160"/>
        <v>200</v>
      </c>
      <c r="E213" s="53">
        <f t="shared" si="151"/>
        <v>2140187.0447116783</v>
      </c>
      <c r="F213" s="53" t="str">
        <f t="shared" si="153"/>
        <v xml:space="preserve"> </v>
      </c>
      <c r="G213" s="53" t="str">
        <f t="shared" si="152"/>
        <v xml:space="preserve"> </v>
      </c>
      <c r="H213" s="54">
        <f t="shared" si="154"/>
        <v>0</v>
      </c>
      <c r="I213" s="55" t="str">
        <f t="shared" si="161"/>
        <v xml:space="preserve"> </v>
      </c>
      <c r="BA213" s="63">
        <f t="shared" si="165"/>
        <v>7500</v>
      </c>
      <c r="BB213" s="63">
        <f t="shared" si="166"/>
        <v>7500</v>
      </c>
      <c r="BC213" s="64">
        <f t="shared" si="158"/>
        <v>15000</v>
      </c>
    </row>
    <row r="214" spans="2:55" x14ac:dyDescent="0.25">
      <c r="B214" s="36" t="s">
        <v>36</v>
      </c>
      <c r="C214" s="52">
        <f t="shared" si="159"/>
        <v>51409</v>
      </c>
      <c r="D214" s="36">
        <f t="shared" si="160"/>
        <v>201</v>
      </c>
      <c r="E214" s="53">
        <f t="shared" si="151"/>
        <v>2140187.0447116783</v>
      </c>
      <c r="F214" s="53" t="str">
        <f t="shared" si="153"/>
        <v xml:space="preserve"> </v>
      </c>
      <c r="G214" s="53" t="str">
        <f t="shared" si="152"/>
        <v xml:space="preserve"> </v>
      </c>
      <c r="H214" s="54">
        <f t="shared" si="154"/>
        <v>0</v>
      </c>
      <c r="I214" s="55" t="str">
        <f t="shared" si="161"/>
        <v xml:space="preserve"> </v>
      </c>
      <c r="BB214" s="63">
        <f t="shared" si="166"/>
        <v>7500</v>
      </c>
      <c r="BC214" s="64">
        <f t="shared" si="158"/>
        <v>7500</v>
      </c>
    </row>
    <row r="215" spans="2:55" x14ac:dyDescent="0.25">
      <c r="B215" s="36" t="s">
        <v>36</v>
      </c>
      <c r="C215" s="52">
        <f t="shared" si="159"/>
        <v>51440</v>
      </c>
      <c r="D215" s="36">
        <f t="shared" si="160"/>
        <v>202</v>
      </c>
      <c r="E215" s="53">
        <f t="shared" si="151"/>
        <v>2140187.0447116783</v>
      </c>
      <c r="F215" s="53" t="str">
        <f t="shared" si="153"/>
        <v xml:space="preserve"> </v>
      </c>
      <c r="G215" s="53" t="str">
        <f t="shared" si="152"/>
        <v xml:space="preserve"> </v>
      </c>
      <c r="H215" s="54">
        <f t="shared" si="154"/>
        <v>0</v>
      </c>
      <c r="I215" s="55" t="str">
        <f t="shared" si="161"/>
        <v xml:space="preserve"> </v>
      </c>
      <c r="BC215" s="64">
        <f t="shared" si="158"/>
        <v>0</v>
      </c>
    </row>
    <row r="216" spans="2:55" x14ac:dyDescent="0.25">
      <c r="B216" s="36" t="s">
        <v>36</v>
      </c>
      <c r="C216" s="52">
        <f t="shared" si="159"/>
        <v>51470</v>
      </c>
      <c r="D216" s="36">
        <f t="shared" si="160"/>
        <v>203</v>
      </c>
      <c r="E216" s="53">
        <f t="shared" si="151"/>
        <v>2140187.0447116783</v>
      </c>
      <c r="F216" s="53" t="str">
        <f t="shared" si="153"/>
        <v xml:space="preserve"> </v>
      </c>
      <c r="G216" s="53" t="str">
        <f t="shared" si="152"/>
        <v xml:space="preserve"> </v>
      </c>
      <c r="H216" s="54">
        <f t="shared" si="154"/>
        <v>0</v>
      </c>
      <c r="I216" s="55" t="str">
        <f t="shared" si="161"/>
        <v xml:space="preserve"> </v>
      </c>
      <c r="BC216" s="64">
        <f t="shared" si="158"/>
        <v>0</v>
      </c>
    </row>
    <row r="217" spans="2:55" x14ac:dyDescent="0.25">
      <c r="B217" s="36" t="s">
        <v>36</v>
      </c>
      <c r="C217" s="52">
        <f t="shared" si="159"/>
        <v>51501</v>
      </c>
      <c r="D217" s="36">
        <f t="shared" si="160"/>
        <v>204</v>
      </c>
      <c r="E217" s="53">
        <f t="shared" si="151"/>
        <v>2140187.0447116783</v>
      </c>
      <c r="F217" s="53" t="str">
        <f t="shared" si="153"/>
        <v xml:space="preserve"> </v>
      </c>
      <c r="G217" s="53" t="str">
        <f t="shared" si="152"/>
        <v xml:space="preserve"> </v>
      </c>
      <c r="H217" s="54">
        <f t="shared" si="154"/>
        <v>0</v>
      </c>
      <c r="I217" s="55" t="str">
        <f t="shared" si="161"/>
        <v xml:space="preserve"> </v>
      </c>
      <c r="BC217" s="64">
        <f t="shared" si="158"/>
        <v>0</v>
      </c>
    </row>
    <row r="218" spans="2:55" x14ac:dyDescent="0.25">
      <c r="B218" s="36" t="s">
        <v>37</v>
      </c>
      <c r="C218" s="52">
        <f t="shared" si="159"/>
        <v>51532</v>
      </c>
      <c r="D218" s="36">
        <f t="shared" si="160"/>
        <v>205</v>
      </c>
      <c r="E218" s="53">
        <f t="shared" si="151"/>
        <v>2140187.0447116783</v>
      </c>
      <c r="F218" s="53" t="str">
        <f t="shared" si="153"/>
        <v xml:space="preserve"> </v>
      </c>
      <c r="G218" s="53" t="str">
        <f t="shared" si="152"/>
        <v xml:space="preserve"> </v>
      </c>
      <c r="H218" s="54">
        <f t="shared" si="154"/>
        <v>0</v>
      </c>
      <c r="I218" s="55" t="str">
        <f t="shared" si="161"/>
        <v xml:space="preserve"> </v>
      </c>
      <c r="BC218" s="64">
        <f t="shared" si="158"/>
        <v>0</v>
      </c>
    </row>
    <row r="219" spans="2:55" x14ac:dyDescent="0.25">
      <c r="B219" s="36" t="s">
        <v>37</v>
      </c>
      <c r="C219" s="52">
        <f t="shared" si="159"/>
        <v>51560</v>
      </c>
      <c r="D219" s="36">
        <f t="shared" si="160"/>
        <v>206</v>
      </c>
      <c r="E219" s="53">
        <f t="shared" si="151"/>
        <v>2140187.0447116783</v>
      </c>
      <c r="F219" s="53" t="str">
        <f t="shared" si="153"/>
        <v xml:space="preserve"> </v>
      </c>
      <c r="G219" s="53" t="str">
        <f t="shared" si="152"/>
        <v xml:space="preserve"> </v>
      </c>
      <c r="H219" s="54">
        <f t="shared" si="154"/>
        <v>0</v>
      </c>
      <c r="I219" s="55" t="str">
        <f t="shared" si="161"/>
        <v xml:space="preserve"> </v>
      </c>
    </row>
    <row r="220" spans="2:55" x14ac:dyDescent="0.25">
      <c r="B220" s="36" t="s">
        <v>37</v>
      </c>
      <c r="C220" s="52">
        <f t="shared" si="159"/>
        <v>51591</v>
      </c>
      <c r="D220" s="36">
        <f t="shared" si="160"/>
        <v>207</v>
      </c>
      <c r="E220" s="53">
        <f t="shared" si="151"/>
        <v>2140187.0447116783</v>
      </c>
      <c r="F220" s="53" t="str">
        <f t="shared" si="153"/>
        <v xml:space="preserve"> </v>
      </c>
      <c r="G220" s="53" t="str">
        <f t="shared" si="152"/>
        <v xml:space="preserve"> </v>
      </c>
      <c r="H220" s="54">
        <f t="shared" si="154"/>
        <v>0</v>
      </c>
      <c r="I220" s="55" t="str">
        <f t="shared" si="161"/>
        <v xml:space="preserve"> </v>
      </c>
    </row>
    <row r="221" spans="2:55" x14ac:dyDescent="0.25">
      <c r="B221" s="36" t="s">
        <v>37</v>
      </c>
      <c r="C221" s="52">
        <f t="shared" si="159"/>
        <v>51621</v>
      </c>
      <c r="D221" s="36">
        <f t="shared" si="160"/>
        <v>208</v>
      </c>
      <c r="E221" s="53">
        <f t="shared" si="151"/>
        <v>2140187.0447116783</v>
      </c>
      <c r="F221" s="53" t="str">
        <f t="shared" si="153"/>
        <v xml:space="preserve"> </v>
      </c>
      <c r="G221" s="53" t="str">
        <f t="shared" si="152"/>
        <v xml:space="preserve"> </v>
      </c>
      <c r="H221" s="54">
        <f t="shared" si="154"/>
        <v>0</v>
      </c>
      <c r="I221" s="55" t="str">
        <f t="shared" si="161"/>
        <v xml:space="preserve"> </v>
      </c>
    </row>
    <row r="222" spans="2:55" x14ac:dyDescent="0.25">
      <c r="B222" s="36" t="s">
        <v>37</v>
      </c>
      <c r="C222" s="52">
        <f t="shared" si="159"/>
        <v>51652</v>
      </c>
      <c r="D222" s="36">
        <f t="shared" si="160"/>
        <v>209</v>
      </c>
      <c r="E222" s="53">
        <f t="shared" si="151"/>
        <v>2140187.0447116783</v>
      </c>
      <c r="F222" s="53" t="str">
        <f t="shared" si="153"/>
        <v xml:space="preserve"> </v>
      </c>
      <c r="G222" s="53" t="str">
        <f t="shared" si="152"/>
        <v xml:space="preserve"> </v>
      </c>
      <c r="H222" s="54">
        <f t="shared" si="154"/>
        <v>0</v>
      </c>
      <c r="I222" s="55" t="str">
        <f t="shared" si="161"/>
        <v xml:space="preserve"> </v>
      </c>
    </row>
    <row r="223" spans="2:55" x14ac:dyDescent="0.25">
      <c r="B223" s="36" t="s">
        <v>37</v>
      </c>
      <c r="C223" s="52">
        <f t="shared" si="159"/>
        <v>51682</v>
      </c>
      <c r="D223" s="36">
        <f t="shared" si="160"/>
        <v>210</v>
      </c>
      <c r="E223" s="53">
        <f t="shared" si="151"/>
        <v>2140187.0447116783</v>
      </c>
      <c r="F223" s="53" t="str">
        <f t="shared" si="153"/>
        <v xml:space="preserve"> </v>
      </c>
      <c r="G223" s="53" t="str">
        <f t="shared" si="152"/>
        <v xml:space="preserve"> </v>
      </c>
      <c r="H223" s="54">
        <f t="shared" si="154"/>
        <v>0</v>
      </c>
      <c r="I223" s="55" t="str">
        <f t="shared" si="161"/>
        <v xml:space="preserve"> </v>
      </c>
    </row>
    <row r="224" spans="2:55" x14ac:dyDescent="0.25">
      <c r="B224" s="36" t="s">
        <v>37</v>
      </c>
      <c r="C224" s="52">
        <f t="shared" si="159"/>
        <v>51713</v>
      </c>
      <c r="D224" s="36">
        <f t="shared" si="160"/>
        <v>211</v>
      </c>
      <c r="E224" s="53">
        <f t="shared" si="151"/>
        <v>2140187.0447116783</v>
      </c>
      <c r="F224" s="53" t="str">
        <f t="shared" si="153"/>
        <v xml:space="preserve"> </v>
      </c>
      <c r="G224" s="53" t="str">
        <f t="shared" si="152"/>
        <v xml:space="preserve"> </v>
      </c>
      <c r="H224" s="54">
        <f t="shared" si="154"/>
        <v>0</v>
      </c>
      <c r="I224" s="55" t="str">
        <f t="shared" si="161"/>
        <v xml:space="preserve"> </v>
      </c>
    </row>
    <row r="225" spans="2:9" x14ac:dyDescent="0.25">
      <c r="B225" s="36" t="s">
        <v>37</v>
      </c>
      <c r="C225" s="52">
        <f t="shared" si="159"/>
        <v>51744</v>
      </c>
      <c r="D225" s="36">
        <f t="shared" si="160"/>
        <v>212</v>
      </c>
      <c r="E225" s="53">
        <f t="shared" si="151"/>
        <v>2140187.0447116783</v>
      </c>
      <c r="F225" s="53" t="str">
        <f t="shared" si="153"/>
        <v xml:space="preserve"> </v>
      </c>
      <c r="G225" s="53" t="str">
        <f t="shared" si="152"/>
        <v xml:space="preserve"> </v>
      </c>
      <c r="H225" s="54">
        <f t="shared" si="154"/>
        <v>0</v>
      </c>
      <c r="I225" s="55" t="str">
        <f t="shared" si="161"/>
        <v xml:space="preserve"> </v>
      </c>
    </row>
    <row r="226" spans="2:9" x14ac:dyDescent="0.25">
      <c r="B226" s="36" t="s">
        <v>37</v>
      </c>
      <c r="C226" s="52">
        <f t="shared" si="159"/>
        <v>51774</v>
      </c>
      <c r="D226" s="36">
        <f t="shared" si="160"/>
        <v>213</v>
      </c>
      <c r="E226" s="53">
        <f t="shared" si="151"/>
        <v>2140187.0447116783</v>
      </c>
      <c r="F226" s="53" t="str">
        <f t="shared" si="153"/>
        <v xml:space="preserve"> </v>
      </c>
      <c r="G226" s="53" t="str">
        <f t="shared" si="152"/>
        <v xml:space="preserve"> </v>
      </c>
      <c r="H226" s="54">
        <f t="shared" si="154"/>
        <v>0</v>
      </c>
      <c r="I226" s="55" t="str">
        <f t="shared" si="161"/>
        <v xml:space="preserve"> </v>
      </c>
    </row>
    <row r="227" spans="2:9" x14ac:dyDescent="0.25">
      <c r="B227" s="36" t="s">
        <v>37</v>
      </c>
      <c r="C227" s="52">
        <f t="shared" si="159"/>
        <v>51805</v>
      </c>
      <c r="D227" s="36">
        <f t="shared" si="160"/>
        <v>214</v>
      </c>
      <c r="E227" s="53">
        <f t="shared" si="151"/>
        <v>2140187.0447116783</v>
      </c>
      <c r="F227" s="53" t="str">
        <f t="shared" si="153"/>
        <v xml:space="preserve"> </v>
      </c>
      <c r="G227" s="53" t="str">
        <f t="shared" si="152"/>
        <v xml:space="preserve"> </v>
      </c>
      <c r="H227" s="54">
        <f t="shared" si="154"/>
        <v>0</v>
      </c>
      <c r="I227" s="55" t="str">
        <f t="shared" si="161"/>
        <v xml:space="preserve"> </v>
      </c>
    </row>
    <row r="228" spans="2:9" x14ac:dyDescent="0.25">
      <c r="B228" s="36" t="s">
        <v>37</v>
      </c>
      <c r="C228" s="52">
        <f t="shared" si="159"/>
        <v>51835</v>
      </c>
      <c r="D228" s="36">
        <f t="shared" si="160"/>
        <v>215</v>
      </c>
      <c r="E228" s="53">
        <f t="shared" si="151"/>
        <v>2140187.0447116783</v>
      </c>
      <c r="F228" s="53" t="str">
        <f t="shared" si="153"/>
        <v xml:space="preserve"> </v>
      </c>
      <c r="G228" s="53" t="str">
        <f t="shared" si="152"/>
        <v xml:space="preserve"> </v>
      </c>
      <c r="H228" s="54">
        <f t="shared" si="154"/>
        <v>0</v>
      </c>
      <c r="I228" s="55" t="str">
        <f t="shared" si="161"/>
        <v xml:space="preserve"> </v>
      </c>
    </row>
    <row r="229" spans="2:9" x14ac:dyDescent="0.25">
      <c r="B229" s="36" t="s">
        <v>37</v>
      </c>
      <c r="C229" s="52">
        <f t="shared" si="159"/>
        <v>51866</v>
      </c>
      <c r="D229" s="36">
        <f t="shared" si="160"/>
        <v>216</v>
      </c>
      <c r="E229" s="53">
        <f t="shared" si="151"/>
        <v>2140187.0447116783</v>
      </c>
      <c r="F229" s="53" t="str">
        <f t="shared" si="153"/>
        <v xml:space="preserve"> </v>
      </c>
      <c r="G229" s="53" t="str">
        <f t="shared" si="152"/>
        <v xml:space="preserve"> </v>
      </c>
      <c r="H229" s="54">
        <f t="shared" si="154"/>
        <v>0</v>
      </c>
      <c r="I229" s="55" t="str">
        <f t="shared" si="161"/>
        <v xml:space="preserve"> </v>
      </c>
    </row>
    <row r="230" spans="2:9" x14ac:dyDescent="0.25">
      <c r="B230" s="36" t="s">
        <v>38</v>
      </c>
      <c r="C230" s="52">
        <f t="shared" si="159"/>
        <v>51897</v>
      </c>
      <c r="D230" s="36">
        <f t="shared" si="160"/>
        <v>217</v>
      </c>
      <c r="E230" s="53">
        <f t="shared" si="151"/>
        <v>2140187.0447116783</v>
      </c>
      <c r="F230" s="53" t="str">
        <f t="shared" si="153"/>
        <v xml:space="preserve"> </v>
      </c>
      <c r="G230" s="53" t="str">
        <f t="shared" si="152"/>
        <v xml:space="preserve"> </v>
      </c>
      <c r="H230" s="54">
        <f t="shared" si="154"/>
        <v>0</v>
      </c>
      <c r="I230" s="55" t="str">
        <f t="shared" si="161"/>
        <v xml:space="preserve"> </v>
      </c>
    </row>
    <row r="231" spans="2:9" x14ac:dyDescent="0.25">
      <c r="B231" s="36" t="s">
        <v>38</v>
      </c>
      <c r="C231" s="52">
        <f t="shared" si="159"/>
        <v>51925</v>
      </c>
      <c r="D231" s="36">
        <f t="shared" si="160"/>
        <v>218</v>
      </c>
      <c r="E231" s="53">
        <f t="shared" si="151"/>
        <v>2140187.0447116783</v>
      </c>
      <c r="F231" s="53" t="str">
        <f t="shared" si="153"/>
        <v xml:space="preserve"> </v>
      </c>
      <c r="G231" s="53" t="str">
        <f t="shared" si="152"/>
        <v xml:space="preserve"> </v>
      </c>
      <c r="H231" s="54">
        <f t="shared" si="154"/>
        <v>0</v>
      </c>
      <c r="I231" s="55" t="str">
        <f t="shared" si="161"/>
        <v xml:space="preserve"> </v>
      </c>
    </row>
    <row r="232" spans="2:9" x14ac:dyDescent="0.25">
      <c r="B232" s="36" t="s">
        <v>38</v>
      </c>
      <c r="C232" s="52">
        <f t="shared" si="159"/>
        <v>51956</v>
      </c>
      <c r="D232" s="36">
        <f t="shared" si="160"/>
        <v>219</v>
      </c>
      <c r="E232" s="53">
        <f t="shared" si="151"/>
        <v>2140187.0447116783</v>
      </c>
      <c r="F232" s="53" t="str">
        <f t="shared" si="153"/>
        <v xml:space="preserve"> </v>
      </c>
      <c r="G232" s="53" t="str">
        <f t="shared" si="152"/>
        <v xml:space="preserve"> </v>
      </c>
      <c r="H232" s="54">
        <f t="shared" si="154"/>
        <v>0</v>
      </c>
      <c r="I232" s="55" t="str">
        <f t="shared" si="161"/>
        <v xml:space="preserve"> </v>
      </c>
    </row>
    <row r="233" spans="2:9" x14ac:dyDescent="0.25">
      <c r="B233" s="36" t="s">
        <v>38</v>
      </c>
      <c r="C233" s="52">
        <f t="shared" si="159"/>
        <v>51986</v>
      </c>
      <c r="D233" s="36">
        <f t="shared" si="160"/>
        <v>220</v>
      </c>
      <c r="E233" s="53">
        <f t="shared" si="151"/>
        <v>2140187.0447116783</v>
      </c>
      <c r="F233" s="53" t="str">
        <f t="shared" si="153"/>
        <v xml:space="preserve"> </v>
      </c>
      <c r="G233" s="53" t="str">
        <f t="shared" si="152"/>
        <v xml:space="preserve"> </v>
      </c>
      <c r="H233" s="54">
        <f t="shared" si="154"/>
        <v>0</v>
      </c>
      <c r="I233" s="55" t="str">
        <f t="shared" si="161"/>
        <v xml:space="preserve"> </v>
      </c>
    </row>
    <row r="234" spans="2:9" x14ac:dyDescent="0.25">
      <c r="B234" s="36" t="s">
        <v>38</v>
      </c>
      <c r="C234" s="52">
        <f t="shared" si="159"/>
        <v>52017</v>
      </c>
      <c r="D234" s="36">
        <f t="shared" si="160"/>
        <v>221</v>
      </c>
      <c r="E234" s="53">
        <f t="shared" si="151"/>
        <v>2140187.0447116783</v>
      </c>
      <c r="F234" s="53" t="str">
        <f t="shared" si="153"/>
        <v xml:space="preserve"> </v>
      </c>
      <c r="G234" s="53" t="str">
        <f t="shared" si="152"/>
        <v xml:space="preserve"> </v>
      </c>
      <c r="H234" s="54">
        <f t="shared" si="154"/>
        <v>0</v>
      </c>
      <c r="I234" s="55" t="str">
        <f t="shared" si="161"/>
        <v xml:space="preserve"> </v>
      </c>
    </row>
    <row r="235" spans="2:9" x14ac:dyDescent="0.25">
      <c r="B235" s="36" t="s">
        <v>38</v>
      </c>
      <c r="C235" s="52">
        <f t="shared" si="159"/>
        <v>52047</v>
      </c>
      <c r="D235" s="36">
        <f t="shared" si="160"/>
        <v>222</v>
      </c>
      <c r="E235" s="53">
        <f t="shared" si="151"/>
        <v>2140187.0447116783</v>
      </c>
      <c r="F235" s="53" t="str">
        <f t="shared" si="153"/>
        <v xml:space="preserve"> </v>
      </c>
      <c r="G235" s="53" t="str">
        <f t="shared" si="152"/>
        <v xml:space="preserve"> </v>
      </c>
      <c r="H235" s="54">
        <f t="shared" si="154"/>
        <v>0</v>
      </c>
      <c r="I235" s="55" t="str">
        <f t="shared" si="161"/>
        <v xml:space="preserve"> </v>
      </c>
    </row>
    <row r="236" spans="2:9" x14ac:dyDescent="0.25">
      <c r="B236" s="36" t="s">
        <v>38</v>
      </c>
      <c r="C236" s="52">
        <f t="shared" si="159"/>
        <v>52078</v>
      </c>
      <c r="D236" s="36">
        <f t="shared" si="160"/>
        <v>223</v>
      </c>
      <c r="E236" s="53">
        <f t="shared" si="151"/>
        <v>2140187.0447116783</v>
      </c>
      <c r="F236" s="53" t="str">
        <f t="shared" si="153"/>
        <v xml:space="preserve"> </v>
      </c>
      <c r="G236" s="53" t="str">
        <f t="shared" si="152"/>
        <v xml:space="preserve"> </v>
      </c>
      <c r="H236" s="54">
        <f t="shared" si="154"/>
        <v>0</v>
      </c>
      <c r="I236" s="55" t="str">
        <f t="shared" si="161"/>
        <v xml:space="preserve"> </v>
      </c>
    </row>
    <row r="237" spans="2:9" x14ac:dyDescent="0.25">
      <c r="B237" s="36" t="s">
        <v>38</v>
      </c>
      <c r="C237" s="52">
        <f t="shared" si="159"/>
        <v>52109</v>
      </c>
      <c r="D237" s="36">
        <f t="shared" si="160"/>
        <v>224</v>
      </c>
      <c r="E237" s="53">
        <f t="shared" si="151"/>
        <v>2140187.0447116783</v>
      </c>
      <c r="F237" s="53" t="str">
        <f t="shared" si="153"/>
        <v xml:space="preserve"> </v>
      </c>
      <c r="G237" s="53" t="str">
        <f t="shared" si="152"/>
        <v xml:space="preserve"> </v>
      </c>
      <c r="H237" s="54">
        <f t="shared" si="154"/>
        <v>0</v>
      </c>
      <c r="I237" s="55" t="str">
        <f t="shared" si="161"/>
        <v xml:space="preserve"> </v>
      </c>
    </row>
    <row r="238" spans="2:9" x14ac:dyDescent="0.25">
      <c r="B238" s="36" t="s">
        <v>38</v>
      </c>
      <c r="C238" s="52">
        <f t="shared" si="159"/>
        <v>52139</v>
      </c>
      <c r="D238" s="36">
        <f t="shared" si="160"/>
        <v>225</v>
      </c>
      <c r="E238" s="53">
        <f t="shared" si="151"/>
        <v>2140187.0447116783</v>
      </c>
      <c r="F238" s="53" t="str">
        <f t="shared" si="153"/>
        <v xml:space="preserve"> </v>
      </c>
      <c r="G238" s="53" t="str">
        <f t="shared" si="152"/>
        <v xml:space="preserve"> </v>
      </c>
      <c r="H238" s="54">
        <f t="shared" si="154"/>
        <v>0</v>
      </c>
      <c r="I238" s="55" t="str">
        <f t="shared" si="161"/>
        <v xml:space="preserve"> </v>
      </c>
    </row>
    <row r="239" spans="2:9" x14ac:dyDescent="0.25">
      <c r="B239" s="36" t="s">
        <v>38</v>
      </c>
      <c r="C239" s="52">
        <f t="shared" si="159"/>
        <v>52170</v>
      </c>
      <c r="D239" s="36">
        <f t="shared" si="160"/>
        <v>226</v>
      </c>
      <c r="E239" s="53">
        <f t="shared" si="151"/>
        <v>2140187.0447116783</v>
      </c>
      <c r="F239" s="53" t="str">
        <f t="shared" si="153"/>
        <v xml:space="preserve"> </v>
      </c>
      <c r="G239" s="53" t="str">
        <f t="shared" si="152"/>
        <v xml:space="preserve"> </v>
      </c>
      <c r="H239" s="54">
        <f t="shared" si="154"/>
        <v>0</v>
      </c>
      <c r="I239" s="55" t="str">
        <f t="shared" si="161"/>
        <v xml:space="preserve"> </v>
      </c>
    </row>
    <row r="240" spans="2:9" x14ac:dyDescent="0.25">
      <c r="B240" s="36" t="s">
        <v>38</v>
      </c>
      <c r="C240" s="52">
        <f t="shared" si="159"/>
        <v>52200</v>
      </c>
      <c r="D240" s="36">
        <f t="shared" si="160"/>
        <v>227</v>
      </c>
      <c r="E240" s="53">
        <f t="shared" si="151"/>
        <v>2140187.0447116783</v>
      </c>
      <c r="F240" s="53" t="str">
        <f t="shared" si="153"/>
        <v xml:space="preserve"> </v>
      </c>
      <c r="G240" s="53" t="str">
        <f t="shared" si="152"/>
        <v xml:space="preserve"> </v>
      </c>
      <c r="H240" s="54">
        <f t="shared" si="154"/>
        <v>0</v>
      </c>
      <c r="I240" s="55" t="str">
        <f t="shared" si="161"/>
        <v xml:space="preserve"> </v>
      </c>
    </row>
    <row r="241" spans="2:9" x14ac:dyDescent="0.25">
      <c r="B241" s="36" t="s">
        <v>38</v>
      </c>
      <c r="C241" s="52">
        <f t="shared" si="159"/>
        <v>52231</v>
      </c>
      <c r="D241" s="36">
        <f t="shared" si="160"/>
        <v>228</v>
      </c>
      <c r="E241" s="53">
        <f t="shared" si="151"/>
        <v>2140187.0447116783</v>
      </c>
      <c r="F241" s="53" t="str">
        <f t="shared" si="153"/>
        <v xml:space="preserve"> </v>
      </c>
      <c r="G241" s="53" t="str">
        <f t="shared" si="152"/>
        <v xml:space="preserve"> </v>
      </c>
      <c r="H241" s="54">
        <f t="shared" si="154"/>
        <v>0</v>
      </c>
      <c r="I241" s="55" t="str">
        <f t="shared" si="161"/>
        <v xml:space="preserve"> </v>
      </c>
    </row>
    <row r="242" spans="2:9" x14ac:dyDescent="0.25">
      <c r="B242" s="36" t="s">
        <v>39</v>
      </c>
      <c r="C242" s="52">
        <f t="shared" si="159"/>
        <v>52262</v>
      </c>
      <c r="D242" s="36">
        <f t="shared" si="160"/>
        <v>229</v>
      </c>
      <c r="E242" s="53">
        <f t="shared" si="151"/>
        <v>2140187.0447116783</v>
      </c>
      <c r="F242" s="53" t="str">
        <f t="shared" si="153"/>
        <v xml:space="preserve"> </v>
      </c>
      <c r="G242" s="53" t="str">
        <f t="shared" si="152"/>
        <v xml:space="preserve"> </v>
      </c>
      <c r="H242" s="54">
        <f t="shared" si="154"/>
        <v>0</v>
      </c>
      <c r="I242" s="55" t="str">
        <f t="shared" si="161"/>
        <v xml:space="preserve"> </v>
      </c>
    </row>
    <row r="243" spans="2:9" x14ac:dyDescent="0.25">
      <c r="B243" s="36" t="s">
        <v>39</v>
      </c>
      <c r="C243" s="52">
        <f t="shared" si="159"/>
        <v>52290</v>
      </c>
      <c r="D243" s="36">
        <f t="shared" si="160"/>
        <v>230</v>
      </c>
      <c r="E243" s="53">
        <f t="shared" si="151"/>
        <v>2140187.0447116783</v>
      </c>
      <c r="F243" s="53" t="str">
        <f t="shared" si="153"/>
        <v xml:space="preserve"> </v>
      </c>
      <c r="G243" s="53" t="str">
        <f t="shared" si="152"/>
        <v xml:space="preserve"> </v>
      </c>
      <c r="H243" s="54">
        <f t="shared" si="154"/>
        <v>0</v>
      </c>
      <c r="I243" s="55" t="str">
        <f t="shared" si="161"/>
        <v xml:space="preserve"> </v>
      </c>
    </row>
    <row r="244" spans="2:9" x14ac:dyDescent="0.25">
      <c r="B244" s="36" t="s">
        <v>39</v>
      </c>
      <c r="C244" s="52">
        <f t="shared" si="159"/>
        <v>52321</v>
      </c>
      <c r="D244" s="36">
        <f t="shared" si="160"/>
        <v>231</v>
      </c>
      <c r="E244" s="53">
        <f t="shared" si="151"/>
        <v>2140187.0447116783</v>
      </c>
      <c r="F244" s="53" t="str">
        <f t="shared" si="153"/>
        <v xml:space="preserve"> </v>
      </c>
      <c r="G244" s="53" t="str">
        <f t="shared" si="152"/>
        <v xml:space="preserve"> </v>
      </c>
      <c r="H244" s="54">
        <f t="shared" si="154"/>
        <v>0</v>
      </c>
      <c r="I244" s="55" t="str">
        <f t="shared" si="161"/>
        <v xml:space="preserve"> </v>
      </c>
    </row>
    <row r="245" spans="2:9" x14ac:dyDescent="0.25">
      <c r="B245" s="36" t="s">
        <v>39</v>
      </c>
      <c r="C245" s="52">
        <f t="shared" si="159"/>
        <v>52351</v>
      </c>
      <c r="D245" s="36">
        <f t="shared" si="160"/>
        <v>232</v>
      </c>
      <c r="E245" s="53">
        <f t="shared" si="151"/>
        <v>2140187.0447116783</v>
      </c>
      <c r="F245" s="53" t="str">
        <f t="shared" si="153"/>
        <v xml:space="preserve"> </v>
      </c>
      <c r="G245" s="53" t="str">
        <f t="shared" si="152"/>
        <v xml:space="preserve"> </v>
      </c>
      <c r="H245" s="54">
        <f t="shared" si="154"/>
        <v>0</v>
      </c>
      <c r="I245" s="55" t="str">
        <f t="shared" si="161"/>
        <v xml:space="preserve"> </v>
      </c>
    </row>
    <row r="246" spans="2:9" x14ac:dyDescent="0.25">
      <c r="B246" s="36" t="s">
        <v>39</v>
      </c>
      <c r="C246" s="52">
        <f t="shared" si="159"/>
        <v>52382</v>
      </c>
      <c r="D246" s="36">
        <f t="shared" si="160"/>
        <v>233</v>
      </c>
      <c r="E246" s="53">
        <f t="shared" si="151"/>
        <v>2140187.0447116783</v>
      </c>
      <c r="F246" s="53" t="str">
        <f t="shared" si="153"/>
        <v xml:space="preserve"> </v>
      </c>
      <c r="G246" s="53" t="str">
        <f t="shared" si="152"/>
        <v xml:space="preserve"> </v>
      </c>
      <c r="H246" s="54">
        <f t="shared" si="154"/>
        <v>0</v>
      </c>
      <c r="I246" s="55" t="str">
        <f t="shared" si="161"/>
        <v xml:space="preserve"> </v>
      </c>
    </row>
    <row r="247" spans="2:9" x14ac:dyDescent="0.25">
      <c r="B247" s="36" t="s">
        <v>39</v>
      </c>
      <c r="C247" s="52">
        <f t="shared" si="159"/>
        <v>52412</v>
      </c>
      <c r="D247" s="36">
        <f t="shared" si="160"/>
        <v>234</v>
      </c>
      <c r="E247" s="53">
        <f t="shared" si="151"/>
        <v>2140187.0447116783</v>
      </c>
      <c r="F247" s="53" t="str">
        <f t="shared" si="153"/>
        <v xml:space="preserve"> </v>
      </c>
      <c r="G247" s="53" t="str">
        <f t="shared" si="152"/>
        <v xml:space="preserve"> </v>
      </c>
      <c r="H247" s="54">
        <f t="shared" si="154"/>
        <v>0</v>
      </c>
      <c r="I247" s="55" t="str">
        <f t="shared" si="161"/>
        <v xml:space="preserve"> </v>
      </c>
    </row>
    <row r="248" spans="2:9" x14ac:dyDescent="0.25">
      <c r="B248" s="36" t="s">
        <v>39</v>
      </c>
      <c r="C248" s="52">
        <f t="shared" si="159"/>
        <v>52443</v>
      </c>
      <c r="D248" s="36">
        <f t="shared" si="160"/>
        <v>235</v>
      </c>
      <c r="E248" s="53">
        <f t="shared" si="151"/>
        <v>2140187.0447116783</v>
      </c>
      <c r="F248" s="53" t="str">
        <f t="shared" si="153"/>
        <v xml:space="preserve"> </v>
      </c>
      <c r="G248" s="53" t="str">
        <f t="shared" si="152"/>
        <v xml:space="preserve"> </v>
      </c>
      <c r="H248" s="54">
        <f t="shared" si="154"/>
        <v>0</v>
      </c>
      <c r="I248" s="55" t="str">
        <f t="shared" si="161"/>
        <v xml:space="preserve"> </v>
      </c>
    </row>
    <row r="249" spans="2:9" x14ac:dyDescent="0.25">
      <c r="B249" s="36" t="s">
        <v>39</v>
      </c>
      <c r="C249" s="52">
        <f t="shared" si="159"/>
        <v>52474</v>
      </c>
      <c r="D249" s="36">
        <f t="shared" si="160"/>
        <v>236</v>
      </c>
      <c r="E249" s="53">
        <f t="shared" si="151"/>
        <v>2140187.0447116783</v>
      </c>
      <c r="F249" s="53" t="str">
        <f t="shared" si="153"/>
        <v xml:space="preserve"> </v>
      </c>
      <c r="G249" s="53" t="str">
        <f t="shared" si="152"/>
        <v xml:space="preserve"> </v>
      </c>
      <c r="H249" s="54">
        <f t="shared" si="154"/>
        <v>0</v>
      </c>
      <c r="I249" s="55" t="str">
        <f t="shared" si="161"/>
        <v xml:space="preserve"> </v>
      </c>
    </row>
    <row r="250" spans="2:9" x14ac:dyDescent="0.25">
      <c r="B250" s="36" t="s">
        <v>39</v>
      </c>
      <c r="C250" s="52">
        <f t="shared" si="159"/>
        <v>52504</v>
      </c>
      <c r="D250" s="36">
        <f t="shared" si="160"/>
        <v>237</v>
      </c>
      <c r="E250" s="53">
        <f t="shared" si="151"/>
        <v>2140187.0447116783</v>
      </c>
      <c r="F250" s="53" t="str">
        <f t="shared" si="153"/>
        <v xml:space="preserve"> </v>
      </c>
      <c r="G250" s="53" t="str">
        <f t="shared" si="152"/>
        <v xml:space="preserve"> </v>
      </c>
      <c r="H250" s="54">
        <f t="shared" si="154"/>
        <v>0</v>
      </c>
      <c r="I250" s="55" t="str">
        <f t="shared" si="161"/>
        <v xml:space="preserve"> </v>
      </c>
    </row>
    <row r="251" spans="2:9" x14ac:dyDescent="0.25">
      <c r="B251" s="36" t="s">
        <v>39</v>
      </c>
      <c r="C251" s="52">
        <f t="shared" si="159"/>
        <v>52535</v>
      </c>
      <c r="D251" s="36">
        <f t="shared" si="160"/>
        <v>238</v>
      </c>
      <c r="E251" s="53">
        <f t="shared" si="151"/>
        <v>2140187.0447116783</v>
      </c>
      <c r="F251" s="53" t="str">
        <f t="shared" si="153"/>
        <v xml:space="preserve"> </v>
      </c>
      <c r="G251" s="53" t="str">
        <f t="shared" si="152"/>
        <v xml:space="preserve"> </v>
      </c>
      <c r="H251" s="54">
        <f t="shared" si="154"/>
        <v>0</v>
      </c>
      <c r="I251" s="55" t="str">
        <f t="shared" si="161"/>
        <v xml:space="preserve"> </v>
      </c>
    </row>
    <row r="252" spans="2:9" x14ac:dyDescent="0.25">
      <c r="B252" s="36" t="s">
        <v>39</v>
      </c>
      <c r="C252" s="52">
        <f t="shared" si="159"/>
        <v>52565</v>
      </c>
      <c r="D252" s="36">
        <f t="shared" si="160"/>
        <v>239</v>
      </c>
      <c r="E252" s="53">
        <f t="shared" si="151"/>
        <v>2140187.0447116783</v>
      </c>
      <c r="F252" s="53" t="str">
        <f t="shared" si="153"/>
        <v xml:space="preserve"> </v>
      </c>
      <c r="G252" s="53" t="str">
        <f t="shared" si="152"/>
        <v xml:space="preserve"> </v>
      </c>
      <c r="H252" s="54">
        <f t="shared" si="154"/>
        <v>0</v>
      </c>
      <c r="I252" s="55" t="str">
        <f t="shared" si="161"/>
        <v xml:space="preserve"> </v>
      </c>
    </row>
    <row r="253" spans="2:9" x14ac:dyDescent="0.25">
      <c r="B253" s="36" t="s">
        <v>39</v>
      </c>
      <c r="C253" s="52">
        <f t="shared" si="159"/>
        <v>52596</v>
      </c>
      <c r="D253" s="36">
        <f t="shared" si="160"/>
        <v>240</v>
      </c>
      <c r="E253" s="53">
        <f t="shared" si="151"/>
        <v>2140187.0447116783</v>
      </c>
      <c r="F253" s="53" t="str">
        <f t="shared" si="153"/>
        <v xml:space="preserve"> </v>
      </c>
      <c r="G253" s="53" t="str">
        <f t="shared" si="152"/>
        <v xml:space="preserve"> </v>
      </c>
      <c r="H253" s="54">
        <f t="shared" si="154"/>
        <v>0</v>
      </c>
      <c r="I253" s="55" t="str">
        <f t="shared" si="161"/>
        <v xml:space="preserve"> </v>
      </c>
    </row>
    <row r="254" spans="2:9" x14ac:dyDescent="0.25">
      <c r="B254" s="36" t="s">
        <v>40</v>
      </c>
      <c r="C254" s="52">
        <f t="shared" si="159"/>
        <v>52627</v>
      </c>
      <c r="D254" s="36">
        <f t="shared" si="160"/>
        <v>241</v>
      </c>
      <c r="E254" s="53">
        <f t="shared" si="151"/>
        <v>2140187.0447116783</v>
      </c>
      <c r="F254" s="53" t="str">
        <f t="shared" si="153"/>
        <v xml:space="preserve"> </v>
      </c>
      <c r="G254" s="53" t="str">
        <f t="shared" si="152"/>
        <v xml:space="preserve"> </v>
      </c>
      <c r="H254" s="54">
        <f t="shared" si="154"/>
        <v>0</v>
      </c>
      <c r="I254" s="55" t="str">
        <f t="shared" si="161"/>
        <v xml:space="preserve"> </v>
      </c>
    </row>
    <row r="255" spans="2:9" x14ac:dyDescent="0.25">
      <c r="B255" s="36" t="s">
        <v>40</v>
      </c>
      <c r="C255" s="52">
        <f t="shared" si="159"/>
        <v>52656</v>
      </c>
      <c r="D255" s="36">
        <f t="shared" si="160"/>
        <v>242</v>
      </c>
      <c r="E255" s="53">
        <f t="shared" si="151"/>
        <v>2140187.0447116783</v>
      </c>
      <c r="F255" s="53" t="str">
        <f t="shared" si="153"/>
        <v xml:space="preserve"> </v>
      </c>
      <c r="G255" s="53" t="str">
        <f t="shared" si="152"/>
        <v xml:space="preserve"> </v>
      </c>
      <c r="H255" s="54">
        <f t="shared" si="154"/>
        <v>0</v>
      </c>
      <c r="I255" s="55" t="str">
        <f t="shared" si="161"/>
        <v xml:space="preserve"> </v>
      </c>
    </row>
    <row r="256" spans="2:9" x14ac:dyDescent="0.25">
      <c r="B256" s="36" t="s">
        <v>40</v>
      </c>
      <c r="C256" s="52">
        <f t="shared" si="159"/>
        <v>52687</v>
      </c>
      <c r="D256" s="36">
        <f t="shared" si="160"/>
        <v>243</v>
      </c>
      <c r="E256" s="53">
        <f t="shared" si="151"/>
        <v>2140187.0447116783</v>
      </c>
      <c r="F256" s="53" t="str">
        <f t="shared" si="153"/>
        <v xml:space="preserve"> </v>
      </c>
      <c r="G256" s="53" t="str">
        <f t="shared" si="152"/>
        <v xml:space="preserve"> </v>
      </c>
      <c r="H256" s="54">
        <f t="shared" si="154"/>
        <v>0</v>
      </c>
      <c r="I256" s="55" t="str">
        <f t="shared" si="161"/>
        <v xml:space="preserve"> </v>
      </c>
    </row>
    <row r="257" spans="2:9" x14ac:dyDescent="0.25">
      <c r="B257" s="36" t="s">
        <v>40</v>
      </c>
      <c r="C257" s="52">
        <f t="shared" si="159"/>
        <v>52717</v>
      </c>
      <c r="D257" s="36">
        <f t="shared" si="160"/>
        <v>244</v>
      </c>
      <c r="E257" s="53">
        <f t="shared" si="151"/>
        <v>2140187.0447116783</v>
      </c>
      <c r="F257" s="53" t="str">
        <f t="shared" si="153"/>
        <v xml:space="preserve"> </v>
      </c>
      <c r="G257" s="53" t="str">
        <f t="shared" si="152"/>
        <v xml:space="preserve"> </v>
      </c>
      <c r="H257" s="54">
        <f t="shared" si="154"/>
        <v>0</v>
      </c>
      <c r="I257" s="55" t="str">
        <f t="shared" si="161"/>
        <v xml:space="preserve"> </v>
      </c>
    </row>
    <row r="258" spans="2:9" x14ac:dyDescent="0.25">
      <c r="B258" s="36" t="s">
        <v>40</v>
      </c>
      <c r="C258" s="52">
        <f t="shared" si="159"/>
        <v>52748</v>
      </c>
      <c r="D258" s="36">
        <f t="shared" si="160"/>
        <v>245</v>
      </c>
      <c r="E258" s="53">
        <f t="shared" si="151"/>
        <v>2140187.0447116783</v>
      </c>
      <c r="F258" s="53" t="str">
        <f t="shared" si="153"/>
        <v xml:space="preserve"> </v>
      </c>
      <c r="G258" s="53" t="str">
        <f t="shared" si="152"/>
        <v xml:space="preserve"> </v>
      </c>
      <c r="H258" s="54">
        <f t="shared" si="154"/>
        <v>0</v>
      </c>
      <c r="I258" s="55" t="str">
        <f t="shared" si="161"/>
        <v xml:space="preserve"> </v>
      </c>
    </row>
    <row r="259" spans="2:9" x14ac:dyDescent="0.25">
      <c r="B259" s="36" t="s">
        <v>40</v>
      </c>
      <c r="C259" s="52">
        <f t="shared" si="159"/>
        <v>52778</v>
      </c>
      <c r="D259" s="36">
        <f t="shared" si="160"/>
        <v>246</v>
      </c>
      <c r="E259" s="53">
        <f t="shared" si="151"/>
        <v>2140187.0447116783</v>
      </c>
      <c r="F259" s="53" t="str">
        <f t="shared" si="153"/>
        <v xml:space="preserve"> </v>
      </c>
      <c r="G259" s="53" t="str">
        <f t="shared" si="152"/>
        <v xml:space="preserve"> </v>
      </c>
      <c r="H259" s="54">
        <f t="shared" si="154"/>
        <v>0</v>
      </c>
      <c r="I259" s="55" t="str">
        <f t="shared" si="161"/>
        <v xml:space="preserve"> </v>
      </c>
    </row>
    <row r="260" spans="2:9" x14ac:dyDescent="0.25">
      <c r="B260" s="36" t="s">
        <v>40</v>
      </c>
      <c r="C260" s="52">
        <f t="shared" si="159"/>
        <v>52809</v>
      </c>
      <c r="D260" s="36">
        <f t="shared" si="160"/>
        <v>247</v>
      </c>
      <c r="E260" s="53">
        <f t="shared" si="151"/>
        <v>2140187.0447116783</v>
      </c>
      <c r="F260" s="53" t="str">
        <f t="shared" si="153"/>
        <v xml:space="preserve"> </v>
      </c>
      <c r="G260" s="53" t="str">
        <f t="shared" si="152"/>
        <v xml:space="preserve"> </v>
      </c>
      <c r="H260" s="54">
        <f t="shared" si="154"/>
        <v>0</v>
      </c>
      <c r="I260" s="55" t="str">
        <f t="shared" si="161"/>
        <v xml:space="preserve"> </v>
      </c>
    </row>
    <row r="261" spans="2:9" x14ac:dyDescent="0.25">
      <c r="B261" s="36" t="s">
        <v>40</v>
      </c>
      <c r="C261" s="52">
        <f t="shared" si="159"/>
        <v>52840</v>
      </c>
      <c r="D261" s="36">
        <f t="shared" si="160"/>
        <v>248</v>
      </c>
      <c r="E261" s="53">
        <f t="shared" si="151"/>
        <v>2140187.0447116783</v>
      </c>
      <c r="F261" s="53" t="str">
        <f t="shared" si="153"/>
        <v xml:space="preserve"> </v>
      </c>
      <c r="G261" s="53" t="str">
        <f t="shared" si="152"/>
        <v xml:space="preserve"> </v>
      </c>
      <c r="H261" s="54">
        <f t="shared" si="154"/>
        <v>0</v>
      </c>
      <c r="I261" s="55" t="str">
        <f t="shared" si="161"/>
        <v xml:space="preserve"> </v>
      </c>
    </row>
    <row r="262" spans="2:9" x14ac:dyDescent="0.25">
      <c r="B262" s="36" t="s">
        <v>40</v>
      </c>
      <c r="C262" s="52">
        <f t="shared" si="159"/>
        <v>52870</v>
      </c>
      <c r="D262" s="36">
        <f t="shared" si="160"/>
        <v>249</v>
      </c>
      <c r="E262" s="53">
        <f t="shared" si="151"/>
        <v>2140187.0447116783</v>
      </c>
      <c r="F262" s="53" t="str">
        <f t="shared" si="153"/>
        <v xml:space="preserve"> </v>
      </c>
      <c r="G262" s="53" t="str">
        <f t="shared" si="152"/>
        <v xml:space="preserve"> </v>
      </c>
      <c r="H262" s="54">
        <f t="shared" si="154"/>
        <v>0</v>
      </c>
      <c r="I262" s="55" t="str">
        <f t="shared" si="161"/>
        <v xml:space="preserve"> </v>
      </c>
    </row>
    <row r="263" spans="2:9" x14ac:dyDescent="0.25">
      <c r="B263" s="36" t="s">
        <v>40</v>
      </c>
      <c r="C263" s="52">
        <f t="shared" si="159"/>
        <v>52901</v>
      </c>
      <c r="D263" s="36">
        <f t="shared" si="160"/>
        <v>250</v>
      </c>
      <c r="E263" s="53">
        <f t="shared" si="151"/>
        <v>2140187.0447116783</v>
      </c>
      <c r="F263" s="53" t="str">
        <f t="shared" si="153"/>
        <v xml:space="preserve"> </v>
      </c>
      <c r="G263" s="53" t="str">
        <f t="shared" si="152"/>
        <v xml:space="preserve"> </v>
      </c>
      <c r="H263" s="54">
        <f t="shared" si="154"/>
        <v>0</v>
      </c>
      <c r="I263" s="55" t="str">
        <f t="shared" si="161"/>
        <v xml:space="preserve"> </v>
      </c>
    </row>
    <row r="264" spans="2:9" x14ac:dyDescent="0.25">
      <c r="B264" s="36" t="s">
        <v>40</v>
      </c>
      <c r="C264" s="52">
        <f t="shared" si="159"/>
        <v>52931</v>
      </c>
      <c r="D264" s="36">
        <f t="shared" si="160"/>
        <v>251</v>
      </c>
      <c r="E264" s="53">
        <f t="shared" si="151"/>
        <v>2140187.0447116783</v>
      </c>
      <c r="F264" s="53" t="str">
        <f t="shared" si="153"/>
        <v xml:space="preserve"> </v>
      </c>
      <c r="G264" s="53" t="str">
        <f t="shared" si="152"/>
        <v xml:space="preserve"> </v>
      </c>
      <c r="H264" s="54">
        <f t="shared" si="154"/>
        <v>0</v>
      </c>
      <c r="I264" s="55" t="str">
        <f t="shared" si="161"/>
        <v xml:space="preserve"> </v>
      </c>
    </row>
    <row r="265" spans="2:9" x14ac:dyDescent="0.25">
      <c r="B265" s="36" t="s">
        <v>40</v>
      </c>
      <c r="C265" s="52">
        <f t="shared" si="159"/>
        <v>52962</v>
      </c>
      <c r="D265" s="36">
        <f t="shared" si="160"/>
        <v>252</v>
      </c>
      <c r="E265" s="53">
        <f t="shared" si="151"/>
        <v>2140187.0447116783</v>
      </c>
      <c r="F265" s="53" t="str">
        <f t="shared" si="153"/>
        <v xml:space="preserve"> </v>
      </c>
      <c r="G265" s="53" t="str">
        <f t="shared" si="152"/>
        <v xml:space="preserve"> </v>
      </c>
      <c r="H265" s="54">
        <f t="shared" si="154"/>
        <v>0</v>
      </c>
      <c r="I265" s="55" t="str">
        <f t="shared" si="161"/>
        <v xml:space="preserve"> </v>
      </c>
    </row>
    <row r="266" spans="2:9" x14ac:dyDescent="0.25">
      <c r="B266" s="36" t="s">
        <v>41</v>
      </c>
      <c r="C266" s="52">
        <f t="shared" si="159"/>
        <v>52993</v>
      </c>
      <c r="D266" s="36">
        <f t="shared" si="160"/>
        <v>253</v>
      </c>
      <c r="E266" s="53">
        <f t="shared" si="151"/>
        <v>2140187.0447116783</v>
      </c>
      <c r="F266" s="53" t="str">
        <f t="shared" si="153"/>
        <v xml:space="preserve"> </v>
      </c>
      <c r="G266" s="53" t="str">
        <f t="shared" si="152"/>
        <v xml:space="preserve"> </v>
      </c>
      <c r="H266" s="54">
        <f t="shared" si="154"/>
        <v>0</v>
      </c>
      <c r="I266" s="55" t="str">
        <f t="shared" si="161"/>
        <v xml:space="preserve"> </v>
      </c>
    </row>
    <row r="267" spans="2:9" x14ac:dyDescent="0.25">
      <c r="B267" s="36" t="s">
        <v>41</v>
      </c>
      <c r="C267" s="52">
        <f t="shared" si="159"/>
        <v>53021</v>
      </c>
      <c r="D267" s="36">
        <f t="shared" si="160"/>
        <v>254</v>
      </c>
      <c r="E267" s="53">
        <f t="shared" si="151"/>
        <v>2140187.0447116783</v>
      </c>
      <c r="F267" s="53" t="str">
        <f t="shared" si="153"/>
        <v xml:space="preserve"> </v>
      </c>
      <c r="G267" s="53" t="str">
        <f t="shared" si="152"/>
        <v xml:space="preserve"> </v>
      </c>
      <c r="H267" s="54">
        <f t="shared" si="154"/>
        <v>0</v>
      </c>
      <c r="I267" s="55" t="str">
        <f t="shared" si="161"/>
        <v xml:space="preserve"> </v>
      </c>
    </row>
    <row r="268" spans="2:9" x14ac:dyDescent="0.25">
      <c r="B268" s="36" t="s">
        <v>41</v>
      </c>
      <c r="C268" s="52">
        <f t="shared" si="159"/>
        <v>53052</v>
      </c>
      <c r="D268" s="36">
        <f t="shared" si="160"/>
        <v>255</v>
      </c>
      <c r="E268" s="53">
        <f t="shared" si="151"/>
        <v>2140187.0447116783</v>
      </c>
      <c r="F268" s="53" t="str">
        <f t="shared" si="153"/>
        <v xml:space="preserve"> </v>
      </c>
      <c r="G268" s="53" t="str">
        <f t="shared" si="152"/>
        <v xml:space="preserve"> </v>
      </c>
      <c r="H268" s="54">
        <f t="shared" si="154"/>
        <v>0</v>
      </c>
      <c r="I268" s="55" t="str">
        <f t="shared" si="161"/>
        <v xml:space="preserve"> </v>
      </c>
    </row>
    <row r="269" spans="2:9" x14ac:dyDescent="0.25">
      <c r="B269" s="36" t="s">
        <v>41</v>
      </c>
      <c r="C269" s="52">
        <f t="shared" si="159"/>
        <v>53082</v>
      </c>
      <c r="D269" s="36">
        <f t="shared" si="160"/>
        <v>256</v>
      </c>
      <c r="E269" s="53">
        <f t="shared" si="151"/>
        <v>2140187.0447116783</v>
      </c>
      <c r="F269" s="53" t="str">
        <f t="shared" si="153"/>
        <v xml:space="preserve"> </v>
      </c>
      <c r="G269" s="53" t="str">
        <f t="shared" si="152"/>
        <v xml:space="preserve"> </v>
      </c>
      <c r="H269" s="54">
        <f t="shared" si="154"/>
        <v>0</v>
      </c>
      <c r="I269" s="55" t="str">
        <f t="shared" si="161"/>
        <v xml:space="preserve"> </v>
      </c>
    </row>
    <row r="270" spans="2:9" x14ac:dyDescent="0.25">
      <c r="B270" s="36" t="s">
        <v>41</v>
      </c>
      <c r="C270" s="52">
        <f t="shared" si="159"/>
        <v>53113</v>
      </c>
      <c r="D270" s="36">
        <f t="shared" si="160"/>
        <v>257</v>
      </c>
      <c r="E270" s="53">
        <f t="shared" ref="E270:E333" si="167">-PMT($C$5,$C$6,$C$7)</f>
        <v>2140187.0447116783</v>
      </c>
      <c r="F270" s="53" t="str">
        <f t="shared" si="153"/>
        <v xml:space="preserve"> </v>
      </c>
      <c r="G270" s="53" t="str">
        <f t="shared" ref="G270:G333" si="168">IFERROR(-PPMT($C$5,D270,$C$6,$C$7)," ")</f>
        <v xml:space="preserve"> </v>
      </c>
      <c r="H270" s="54">
        <f t="shared" si="154"/>
        <v>0</v>
      </c>
      <c r="I270" s="55" t="str">
        <f t="shared" si="161"/>
        <v xml:space="preserve"> </v>
      </c>
    </row>
    <row r="271" spans="2:9" x14ac:dyDescent="0.25">
      <c r="B271" s="36" t="s">
        <v>41</v>
      </c>
      <c r="C271" s="52">
        <f t="shared" si="159"/>
        <v>53143</v>
      </c>
      <c r="D271" s="36">
        <f t="shared" si="160"/>
        <v>258</v>
      </c>
      <c r="E271" s="53">
        <f t="shared" si="167"/>
        <v>2140187.0447116783</v>
      </c>
      <c r="F271" s="53" t="str">
        <f t="shared" ref="F271:F334" si="169">IFERROR(-IPMT($C$5,D271,$C$6,$C$7)," ")</f>
        <v xml:space="preserve"> </v>
      </c>
      <c r="G271" s="53" t="str">
        <f t="shared" si="168"/>
        <v xml:space="preserve"> </v>
      </c>
      <c r="H271" s="54">
        <f t="shared" ref="H271:H334" si="170">IFERROR(F271+G271,0)</f>
        <v>0</v>
      </c>
      <c r="I271" s="55" t="str">
        <f t="shared" si="161"/>
        <v xml:space="preserve"> </v>
      </c>
    </row>
    <row r="272" spans="2:9" x14ac:dyDescent="0.25">
      <c r="B272" s="36" t="s">
        <v>41</v>
      </c>
      <c r="C272" s="52">
        <f t="shared" ref="C272:C335" si="171">+EOMONTH(C271,1)</f>
        <v>53174</v>
      </c>
      <c r="D272" s="36">
        <f t="shared" ref="D272:D335" si="172">+D271+1</f>
        <v>259</v>
      </c>
      <c r="E272" s="53">
        <f t="shared" si="167"/>
        <v>2140187.0447116783</v>
      </c>
      <c r="F272" s="53" t="str">
        <f t="shared" si="169"/>
        <v xml:space="preserve"> </v>
      </c>
      <c r="G272" s="53" t="str">
        <f t="shared" si="168"/>
        <v xml:space="preserve"> </v>
      </c>
      <c r="H272" s="54">
        <f t="shared" si="170"/>
        <v>0</v>
      </c>
      <c r="I272" s="55" t="str">
        <f t="shared" ref="I272:I335" si="173">+IFERROR(I271-G272," ")</f>
        <v xml:space="preserve"> </v>
      </c>
    </row>
    <row r="273" spans="2:9" x14ac:dyDescent="0.25">
      <c r="B273" s="36" t="s">
        <v>41</v>
      </c>
      <c r="C273" s="52">
        <f t="shared" si="171"/>
        <v>53205</v>
      </c>
      <c r="D273" s="36">
        <f t="shared" si="172"/>
        <v>260</v>
      </c>
      <c r="E273" s="53">
        <f t="shared" si="167"/>
        <v>2140187.0447116783</v>
      </c>
      <c r="F273" s="53" t="str">
        <f t="shared" si="169"/>
        <v xml:space="preserve"> </v>
      </c>
      <c r="G273" s="53" t="str">
        <f t="shared" si="168"/>
        <v xml:space="preserve"> </v>
      </c>
      <c r="H273" s="54">
        <f t="shared" si="170"/>
        <v>0</v>
      </c>
      <c r="I273" s="55" t="str">
        <f t="shared" si="173"/>
        <v xml:space="preserve"> </v>
      </c>
    </row>
    <row r="274" spans="2:9" x14ac:dyDescent="0.25">
      <c r="B274" s="36" t="s">
        <v>41</v>
      </c>
      <c r="C274" s="52">
        <f t="shared" si="171"/>
        <v>53235</v>
      </c>
      <c r="D274" s="36">
        <f t="shared" si="172"/>
        <v>261</v>
      </c>
      <c r="E274" s="53">
        <f t="shared" si="167"/>
        <v>2140187.0447116783</v>
      </c>
      <c r="F274" s="53" t="str">
        <f t="shared" si="169"/>
        <v xml:space="preserve"> </v>
      </c>
      <c r="G274" s="53" t="str">
        <f t="shared" si="168"/>
        <v xml:space="preserve"> </v>
      </c>
      <c r="H274" s="54">
        <f t="shared" si="170"/>
        <v>0</v>
      </c>
      <c r="I274" s="55" t="str">
        <f t="shared" si="173"/>
        <v xml:space="preserve"> </v>
      </c>
    </row>
    <row r="275" spans="2:9" x14ac:dyDescent="0.25">
      <c r="B275" s="36" t="s">
        <v>41</v>
      </c>
      <c r="C275" s="52">
        <f t="shared" si="171"/>
        <v>53266</v>
      </c>
      <c r="D275" s="36">
        <f t="shared" si="172"/>
        <v>262</v>
      </c>
      <c r="E275" s="53">
        <f t="shared" si="167"/>
        <v>2140187.0447116783</v>
      </c>
      <c r="F275" s="53" t="str">
        <f t="shared" si="169"/>
        <v xml:space="preserve"> </v>
      </c>
      <c r="G275" s="53" t="str">
        <f t="shared" si="168"/>
        <v xml:space="preserve"> </v>
      </c>
      <c r="H275" s="54">
        <f t="shared" si="170"/>
        <v>0</v>
      </c>
      <c r="I275" s="55" t="str">
        <f t="shared" si="173"/>
        <v xml:space="preserve"> </v>
      </c>
    </row>
    <row r="276" spans="2:9" x14ac:dyDescent="0.25">
      <c r="B276" s="36" t="s">
        <v>41</v>
      </c>
      <c r="C276" s="52">
        <f t="shared" si="171"/>
        <v>53296</v>
      </c>
      <c r="D276" s="36">
        <f t="shared" si="172"/>
        <v>263</v>
      </c>
      <c r="E276" s="53">
        <f t="shared" si="167"/>
        <v>2140187.0447116783</v>
      </c>
      <c r="F276" s="53" t="str">
        <f t="shared" si="169"/>
        <v xml:space="preserve"> </v>
      </c>
      <c r="G276" s="53" t="str">
        <f t="shared" si="168"/>
        <v xml:space="preserve"> </v>
      </c>
      <c r="H276" s="54">
        <f t="shared" si="170"/>
        <v>0</v>
      </c>
      <c r="I276" s="55" t="str">
        <f t="shared" si="173"/>
        <v xml:space="preserve"> </v>
      </c>
    </row>
    <row r="277" spans="2:9" x14ac:dyDescent="0.25">
      <c r="B277" s="36" t="s">
        <v>41</v>
      </c>
      <c r="C277" s="52">
        <f t="shared" si="171"/>
        <v>53327</v>
      </c>
      <c r="D277" s="36">
        <f t="shared" si="172"/>
        <v>264</v>
      </c>
      <c r="E277" s="53">
        <f t="shared" si="167"/>
        <v>2140187.0447116783</v>
      </c>
      <c r="F277" s="53" t="str">
        <f t="shared" si="169"/>
        <v xml:space="preserve"> </v>
      </c>
      <c r="G277" s="53" t="str">
        <f t="shared" si="168"/>
        <v xml:space="preserve"> </v>
      </c>
      <c r="H277" s="54">
        <f t="shared" si="170"/>
        <v>0</v>
      </c>
      <c r="I277" s="55" t="str">
        <f t="shared" si="173"/>
        <v xml:space="preserve"> </v>
      </c>
    </row>
    <row r="278" spans="2:9" x14ac:dyDescent="0.25">
      <c r="B278" s="36" t="s">
        <v>42</v>
      </c>
      <c r="C278" s="52">
        <f t="shared" si="171"/>
        <v>53358</v>
      </c>
      <c r="D278" s="36">
        <f t="shared" si="172"/>
        <v>265</v>
      </c>
      <c r="E278" s="53">
        <f t="shared" si="167"/>
        <v>2140187.0447116783</v>
      </c>
      <c r="F278" s="53" t="str">
        <f t="shared" si="169"/>
        <v xml:space="preserve"> </v>
      </c>
      <c r="G278" s="53" t="str">
        <f t="shared" si="168"/>
        <v xml:space="preserve"> </v>
      </c>
      <c r="H278" s="54">
        <f t="shared" si="170"/>
        <v>0</v>
      </c>
      <c r="I278" s="55" t="str">
        <f t="shared" si="173"/>
        <v xml:space="preserve"> </v>
      </c>
    </row>
    <row r="279" spans="2:9" x14ac:dyDescent="0.25">
      <c r="B279" s="36" t="s">
        <v>42</v>
      </c>
      <c r="C279" s="52">
        <f t="shared" si="171"/>
        <v>53386</v>
      </c>
      <c r="D279" s="36">
        <f t="shared" si="172"/>
        <v>266</v>
      </c>
      <c r="E279" s="53">
        <f t="shared" si="167"/>
        <v>2140187.0447116783</v>
      </c>
      <c r="F279" s="53" t="str">
        <f t="shared" si="169"/>
        <v xml:space="preserve"> </v>
      </c>
      <c r="G279" s="53" t="str">
        <f t="shared" si="168"/>
        <v xml:space="preserve"> </v>
      </c>
      <c r="H279" s="54">
        <f t="shared" si="170"/>
        <v>0</v>
      </c>
      <c r="I279" s="55" t="str">
        <f t="shared" si="173"/>
        <v xml:space="preserve"> </v>
      </c>
    </row>
    <row r="280" spans="2:9" x14ac:dyDescent="0.25">
      <c r="B280" s="36" t="s">
        <v>42</v>
      </c>
      <c r="C280" s="52">
        <f t="shared" si="171"/>
        <v>53417</v>
      </c>
      <c r="D280" s="36">
        <f t="shared" si="172"/>
        <v>267</v>
      </c>
      <c r="E280" s="53">
        <f t="shared" si="167"/>
        <v>2140187.0447116783</v>
      </c>
      <c r="F280" s="53" t="str">
        <f t="shared" si="169"/>
        <v xml:space="preserve"> </v>
      </c>
      <c r="G280" s="53" t="str">
        <f t="shared" si="168"/>
        <v xml:space="preserve"> </v>
      </c>
      <c r="H280" s="54">
        <f t="shared" si="170"/>
        <v>0</v>
      </c>
      <c r="I280" s="55" t="str">
        <f t="shared" si="173"/>
        <v xml:space="preserve"> </v>
      </c>
    </row>
    <row r="281" spans="2:9" x14ac:dyDescent="0.25">
      <c r="B281" s="36" t="s">
        <v>42</v>
      </c>
      <c r="C281" s="52">
        <f t="shared" si="171"/>
        <v>53447</v>
      </c>
      <c r="D281" s="36">
        <f t="shared" si="172"/>
        <v>268</v>
      </c>
      <c r="E281" s="53">
        <f t="shared" si="167"/>
        <v>2140187.0447116783</v>
      </c>
      <c r="F281" s="53" t="str">
        <f t="shared" si="169"/>
        <v xml:space="preserve"> </v>
      </c>
      <c r="G281" s="53" t="str">
        <f t="shared" si="168"/>
        <v xml:space="preserve"> </v>
      </c>
      <c r="H281" s="54">
        <f t="shared" si="170"/>
        <v>0</v>
      </c>
      <c r="I281" s="55" t="str">
        <f t="shared" si="173"/>
        <v xml:space="preserve"> </v>
      </c>
    </row>
    <row r="282" spans="2:9" x14ac:dyDescent="0.25">
      <c r="B282" s="36" t="s">
        <v>42</v>
      </c>
      <c r="C282" s="52">
        <f t="shared" si="171"/>
        <v>53478</v>
      </c>
      <c r="D282" s="36">
        <f t="shared" si="172"/>
        <v>269</v>
      </c>
      <c r="E282" s="53">
        <f t="shared" si="167"/>
        <v>2140187.0447116783</v>
      </c>
      <c r="F282" s="53" t="str">
        <f t="shared" si="169"/>
        <v xml:space="preserve"> </v>
      </c>
      <c r="G282" s="53" t="str">
        <f t="shared" si="168"/>
        <v xml:space="preserve"> </v>
      </c>
      <c r="H282" s="54">
        <f t="shared" si="170"/>
        <v>0</v>
      </c>
      <c r="I282" s="55" t="str">
        <f t="shared" si="173"/>
        <v xml:space="preserve"> </v>
      </c>
    </row>
    <row r="283" spans="2:9" x14ac:dyDescent="0.25">
      <c r="B283" s="36" t="s">
        <v>42</v>
      </c>
      <c r="C283" s="52">
        <f t="shared" si="171"/>
        <v>53508</v>
      </c>
      <c r="D283" s="36">
        <f t="shared" si="172"/>
        <v>270</v>
      </c>
      <c r="E283" s="53">
        <f t="shared" si="167"/>
        <v>2140187.0447116783</v>
      </c>
      <c r="F283" s="53" t="str">
        <f t="shared" si="169"/>
        <v xml:space="preserve"> </v>
      </c>
      <c r="G283" s="53" t="str">
        <f t="shared" si="168"/>
        <v xml:space="preserve"> </v>
      </c>
      <c r="H283" s="54">
        <f t="shared" si="170"/>
        <v>0</v>
      </c>
      <c r="I283" s="55" t="str">
        <f t="shared" si="173"/>
        <v xml:space="preserve"> </v>
      </c>
    </row>
    <row r="284" spans="2:9" x14ac:dyDescent="0.25">
      <c r="B284" s="36" t="s">
        <v>42</v>
      </c>
      <c r="C284" s="52">
        <f t="shared" si="171"/>
        <v>53539</v>
      </c>
      <c r="D284" s="36">
        <f t="shared" si="172"/>
        <v>271</v>
      </c>
      <c r="E284" s="53">
        <f t="shared" si="167"/>
        <v>2140187.0447116783</v>
      </c>
      <c r="F284" s="53" t="str">
        <f t="shared" si="169"/>
        <v xml:space="preserve"> </v>
      </c>
      <c r="G284" s="53" t="str">
        <f t="shared" si="168"/>
        <v xml:space="preserve"> </v>
      </c>
      <c r="H284" s="54">
        <f t="shared" si="170"/>
        <v>0</v>
      </c>
      <c r="I284" s="55" t="str">
        <f t="shared" si="173"/>
        <v xml:space="preserve"> </v>
      </c>
    </row>
    <row r="285" spans="2:9" x14ac:dyDescent="0.25">
      <c r="B285" s="36" t="s">
        <v>42</v>
      </c>
      <c r="C285" s="52">
        <f t="shared" si="171"/>
        <v>53570</v>
      </c>
      <c r="D285" s="36">
        <f t="shared" si="172"/>
        <v>272</v>
      </c>
      <c r="E285" s="53">
        <f t="shared" si="167"/>
        <v>2140187.0447116783</v>
      </c>
      <c r="F285" s="53" t="str">
        <f t="shared" si="169"/>
        <v xml:space="preserve"> </v>
      </c>
      <c r="G285" s="53" t="str">
        <f t="shared" si="168"/>
        <v xml:space="preserve"> </v>
      </c>
      <c r="H285" s="54">
        <f t="shared" si="170"/>
        <v>0</v>
      </c>
      <c r="I285" s="55" t="str">
        <f t="shared" si="173"/>
        <v xml:space="preserve"> </v>
      </c>
    </row>
    <row r="286" spans="2:9" x14ac:dyDescent="0.25">
      <c r="B286" s="36" t="s">
        <v>42</v>
      </c>
      <c r="C286" s="52">
        <f t="shared" si="171"/>
        <v>53600</v>
      </c>
      <c r="D286" s="36">
        <f t="shared" si="172"/>
        <v>273</v>
      </c>
      <c r="E286" s="53">
        <f t="shared" si="167"/>
        <v>2140187.0447116783</v>
      </c>
      <c r="F286" s="53" t="str">
        <f t="shared" si="169"/>
        <v xml:space="preserve"> </v>
      </c>
      <c r="G286" s="53" t="str">
        <f t="shared" si="168"/>
        <v xml:space="preserve"> </v>
      </c>
      <c r="H286" s="54">
        <f t="shared" si="170"/>
        <v>0</v>
      </c>
      <c r="I286" s="55" t="str">
        <f t="shared" si="173"/>
        <v xml:space="preserve"> </v>
      </c>
    </row>
    <row r="287" spans="2:9" x14ac:dyDescent="0.25">
      <c r="B287" s="36" t="s">
        <v>42</v>
      </c>
      <c r="C287" s="52">
        <f t="shared" si="171"/>
        <v>53631</v>
      </c>
      <c r="D287" s="36">
        <f t="shared" si="172"/>
        <v>274</v>
      </c>
      <c r="E287" s="53">
        <f t="shared" si="167"/>
        <v>2140187.0447116783</v>
      </c>
      <c r="F287" s="53" t="str">
        <f t="shared" si="169"/>
        <v xml:space="preserve"> </v>
      </c>
      <c r="G287" s="53" t="str">
        <f t="shared" si="168"/>
        <v xml:space="preserve"> </v>
      </c>
      <c r="H287" s="54">
        <f t="shared" si="170"/>
        <v>0</v>
      </c>
      <c r="I287" s="55" t="str">
        <f t="shared" si="173"/>
        <v xml:space="preserve"> </v>
      </c>
    </row>
    <row r="288" spans="2:9" x14ac:dyDescent="0.25">
      <c r="B288" s="36" t="s">
        <v>42</v>
      </c>
      <c r="C288" s="52">
        <f t="shared" si="171"/>
        <v>53661</v>
      </c>
      <c r="D288" s="36">
        <f t="shared" si="172"/>
        <v>275</v>
      </c>
      <c r="E288" s="53">
        <f t="shared" si="167"/>
        <v>2140187.0447116783</v>
      </c>
      <c r="F288" s="53" t="str">
        <f t="shared" si="169"/>
        <v xml:space="preserve"> </v>
      </c>
      <c r="G288" s="53" t="str">
        <f t="shared" si="168"/>
        <v xml:space="preserve"> </v>
      </c>
      <c r="H288" s="54">
        <f t="shared" si="170"/>
        <v>0</v>
      </c>
      <c r="I288" s="55" t="str">
        <f t="shared" si="173"/>
        <v xml:space="preserve"> </v>
      </c>
    </row>
    <row r="289" spans="2:9" x14ac:dyDescent="0.25">
      <c r="B289" s="36" t="s">
        <v>42</v>
      </c>
      <c r="C289" s="52">
        <f t="shared" si="171"/>
        <v>53692</v>
      </c>
      <c r="D289" s="36">
        <f t="shared" si="172"/>
        <v>276</v>
      </c>
      <c r="E289" s="53">
        <f t="shared" si="167"/>
        <v>2140187.0447116783</v>
      </c>
      <c r="F289" s="53" t="str">
        <f t="shared" si="169"/>
        <v xml:space="preserve"> </v>
      </c>
      <c r="G289" s="53" t="str">
        <f t="shared" si="168"/>
        <v xml:space="preserve"> </v>
      </c>
      <c r="H289" s="54">
        <f t="shared" si="170"/>
        <v>0</v>
      </c>
      <c r="I289" s="55" t="str">
        <f t="shared" si="173"/>
        <v xml:space="preserve"> </v>
      </c>
    </row>
    <row r="290" spans="2:9" x14ac:dyDescent="0.25">
      <c r="B290" s="36" t="s">
        <v>43</v>
      </c>
      <c r="C290" s="52">
        <f t="shared" si="171"/>
        <v>53723</v>
      </c>
      <c r="D290" s="36">
        <f t="shared" si="172"/>
        <v>277</v>
      </c>
      <c r="E290" s="53">
        <f t="shared" si="167"/>
        <v>2140187.0447116783</v>
      </c>
      <c r="F290" s="53" t="str">
        <f t="shared" si="169"/>
        <v xml:space="preserve"> </v>
      </c>
      <c r="G290" s="53" t="str">
        <f t="shared" si="168"/>
        <v xml:space="preserve"> </v>
      </c>
      <c r="H290" s="54">
        <f t="shared" si="170"/>
        <v>0</v>
      </c>
      <c r="I290" s="55" t="str">
        <f t="shared" si="173"/>
        <v xml:space="preserve"> </v>
      </c>
    </row>
    <row r="291" spans="2:9" x14ac:dyDescent="0.25">
      <c r="B291" s="36" t="s">
        <v>43</v>
      </c>
      <c r="C291" s="52">
        <f t="shared" si="171"/>
        <v>53751</v>
      </c>
      <c r="D291" s="36">
        <f t="shared" si="172"/>
        <v>278</v>
      </c>
      <c r="E291" s="53">
        <f t="shared" si="167"/>
        <v>2140187.0447116783</v>
      </c>
      <c r="F291" s="53" t="str">
        <f t="shared" si="169"/>
        <v xml:space="preserve"> </v>
      </c>
      <c r="G291" s="53" t="str">
        <f t="shared" si="168"/>
        <v xml:space="preserve"> </v>
      </c>
      <c r="H291" s="54">
        <f t="shared" si="170"/>
        <v>0</v>
      </c>
      <c r="I291" s="55" t="str">
        <f t="shared" si="173"/>
        <v xml:space="preserve"> </v>
      </c>
    </row>
    <row r="292" spans="2:9" x14ac:dyDescent="0.25">
      <c r="B292" s="36" t="s">
        <v>43</v>
      </c>
      <c r="C292" s="52">
        <f t="shared" si="171"/>
        <v>53782</v>
      </c>
      <c r="D292" s="36">
        <f t="shared" si="172"/>
        <v>279</v>
      </c>
      <c r="E292" s="53">
        <f t="shared" si="167"/>
        <v>2140187.0447116783</v>
      </c>
      <c r="F292" s="53" t="str">
        <f t="shared" si="169"/>
        <v xml:space="preserve"> </v>
      </c>
      <c r="G292" s="53" t="str">
        <f t="shared" si="168"/>
        <v xml:space="preserve"> </v>
      </c>
      <c r="H292" s="54">
        <f t="shared" si="170"/>
        <v>0</v>
      </c>
      <c r="I292" s="55" t="str">
        <f t="shared" si="173"/>
        <v xml:space="preserve"> </v>
      </c>
    </row>
    <row r="293" spans="2:9" x14ac:dyDescent="0.25">
      <c r="B293" s="36" t="s">
        <v>43</v>
      </c>
      <c r="C293" s="52">
        <f t="shared" si="171"/>
        <v>53812</v>
      </c>
      <c r="D293" s="36">
        <f t="shared" si="172"/>
        <v>280</v>
      </c>
      <c r="E293" s="53">
        <f t="shared" si="167"/>
        <v>2140187.0447116783</v>
      </c>
      <c r="F293" s="53" t="str">
        <f t="shared" si="169"/>
        <v xml:space="preserve"> </v>
      </c>
      <c r="G293" s="53" t="str">
        <f t="shared" si="168"/>
        <v xml:space="preserve"> </v>
      </c>
      <c r="H293" s="54">
        <f t="shared" si="170"/>
        <v>0</v>
      </c>
      <c r="I293" s="55" t="str">
        <f t="shared" si="173"/>
        <v xml:space="preserve"> </v>
      </c>
    </row>
    <row r="294" spans="2:9" x14ac:dyDescent="0.25">
      <c r="B294" s="36" t="s">
        <v>43</v>
      </c>
      <c r="C294" s="52">
        <f t="shared" si="171"/>
        <v>53843</v>
      </c>
      <c r="D294" s="36">
        <f t="shared" si="172"/>
        <v>281</v>
      </c>
      <c r="E294" s="53">
        <f t="shared" si="167"/>
        <v>2140187.0447116783</v>
      </c>
      <c r="F294" s="53" t="str">
        <f t="shared" si="169"/>
        <v xml:space="preserve"> </v>
      </c>
      <c r="G294" s="53" t="str">
        <f t="shared" si="168"/>
        <v xml:space="preserve"> </v>
      </c>
      <c r="H294" s="54">
        <f t="shared" si="170"/>
        <v>0</v>
      </c>
      <c r="I294" s="55" t="str">
        <f t="shared" si="173"/>
        <v xml:space="preserve"> </v>
      </c>
    </row>
    <row r="295" spans="2:9" x14ac:dyDescent="0.25">
      <c r="B295" s="36" t="s">
        <v>43</v>
      </c>
      <c r="C295" s="52">
        <f t="shared" si="171"/>
        <v>53873</v>
      </c>
      <c r="D295" s="36">
        <f t="shared" si="172"/>
        <v>282</v>
      </c>
      <c r="E295" s="53">
        <f t="shared" si="167"/>
        <v>2140187.0447116783</v>
      </c>
      <c r="F295" s="53" t="str">
        <f t="shared" si="169"/>
        <v xml:space="preserve"> </v>
      </c>
      <c r="G295" s="53" t="str">
        <f t="shared" si="168"/>
        <v xml:space="preserve"> </v>
      </c>
      <c r="H295" s="54">
        <f t="shared" si="170"/>
        <v>0</v>
      </c>
      <c r="I295" s="55" t="str">
        <f t="shared" si="173"/>
        <v xml:space="preserve"> </v>
      </c>
    </row>
    <row r="296" spans="2:9" x14ac:dyDescent="0.25">
      <c r="B296" s="36" t="s">
        <v>43</v>
      </c>
      <c r="C296" s="52">
        <f t="shared" si="171"/>
        <v>53904</v>
      </c>
      <c r="D296" s="36">
        <f t="shared" si="172"/>
        <v>283</v>
      </c>
      <c r="E296" s="53">
        <f t="shared" si="167"/>
        <v>2140187.0447116783</v>
      </c>
      <c r="F296" s="53" t="str">
        <f t="shared" si="169"/>
        <v xml:space="preserve"> </v>
      </c>
      <c r="G296" s="53" t="str">
        <f t="shared" si="168"/>
        <v xml:space="preserve"> </v>
      </c>
      <c r="H296" s="54">
        <f t="shared" si="170"/>
        <v>0</v>
      </c>
      <c r="I296" s="55" t="str">
        <f t="shared" si="173"/>
        <v xml:space="preserve"> </v>
      </c>
    </row>
    <row r="297" spans="2:9" x14ac:dyDescent="0.25">
      <c r="B297" s="36" t="s">
        <v>43</v>
      </c>
      <c r="C297" s="52">
        <f t="shared" si="171"/>
        <v>53935</v>
      </c>
      <c r="D297" s="36">
        <f t="shared" si="172"/>
        <v>284</v>
      </c>
      <c r="E297" s="53">
        <f t="shared" si="167"/>
        <v>2140187.0447116783</v>
      </c>
      <c r="F297" s="53" t="str">
        <f t="shared" si="169"/>
        <v xml:space="preserve"> </v>
      </c>
      <c r="G297" s="53" t="str">
        <f t="shared" si="168"/>
        <v xml:space="preserve"> </v>
      </c>
      <c r="H297" s="54">
        <f t="shared" si="170"/>
        <v>0</v>
      </c>
      <c r="I297" s="55" t="str">
        <f t="shared" si="173"/>
        <v xml:space="preserve"> </v>
      </c>
    </row>
    <row r="298" spans="2:9" x14ac:dyDescent="0.25">
      <c r="B298" s="36" t="s">
        <v>43</v>
      </c>
      <c r="C298" s="52">
        <f t="shared" si="171"/>
        <v>53965</v>
      </c>
      <c r="D298" s="36">
        <f t="shared" si="172"/>
        <v>285</v>
      </c>
      <c r="E298" s="53">
        <f t="shared" si="167"/>
        <v>2140187.0447116783</v>
      </c>
      <c r="F298" s="53" t="str">
        <f t="shared" si="169"/>
        <v xml:space="preserve"> </v>
      </c>
      <c r="G298" s="53" t="str">
        <f t="shared" si="168"/>
        <v xml:space="preserve"> </v>
      </c>
      <c r="H298" s="54">
        <f t="shared" si="170"/>
        <v>0</v>
      </c>
      <c r="I298" s="55" t="str">
        <f t="shared" si="173"/>
        <v xml:space="preserve"> </v>
      </c>
    </row>
    <row r="299" spans="2:9" x14ac:dyDescent="0.25">
      <c r="B299" s="36" t="s">
        <v>43</v>
      </c>
      <c r="C299" s="52">
        <f t="shared" si="171"/>
        <v>53996</v>
      </c>
      <c r="D299" s="36">
        <f t="shared" si="172"/>
        <v>286</v>
      </c>
      <c r="E299" s="53">
        <f t="shared" si="167"/>
        <v>2140187.0447116783</v>
      </c>
      <c r="F299" s="53" t="str">
        <f t="shared" si="169"/>
        <v xml:space="preserve"> </v>
      </c>
      <c r="G299" s="53" t="str">
        <f t="shared" si="168"/>
        <v xml:space="preserve"> </v>
      </c>
      <c r="H299" s="54">
        <f t="shared" si="170"/>
        <v>0</v>
      </c>
      <c r="I299" s="55" t="str">
        <f t="shared" si="173"/>
        <v xml:space="preserve"> </v>
      </c>
    </row>
    <row r="300" spans="2:9" x14ac:dyDescent="0.25">
      <c r="B300" s="36" t="s">
        <v>43</v>
      </c>
      <c r="C300" s="52">
        <f t="shared" si="171"/>
        <v>54026</v>
      </c>
      <c r="D300" s="36">
        <f t="shared" si="172"/>
        <v>287</v>
      </c>
      <c r="E300" s="53">
        <f t="shared" si="167"/>
        <v>2140187.0447116783</v>
      </c>
      <c r="F300" s="53" t="str">
        <f t="shared" si="169"/>
        <v xml:space="preserve"> </v>
      </c>
      <c r="G300" s="53" t="str">
        <f t="shared" si="168"/>
        <v xml:space="preserve"> </v>
      </c>
      <c r="H300" s="54">
        <f t="shared" si="170"/>
        <v>0</v>
      </c>
      <c r="I300" s="55" t="str">
        <f t="shared" si="173"/>
        <v xml:space="preserve"> </v>
      </c>
    </row>
    <row r="301" spans="2:9" x14ac:dyDescent="0.25">
      <c r="B301" s="36" t="s">
        <v>43</v>
      </c>
      <c r="C301" s="52">
        <f t="shared" si="171"/>
        <v>54057</v>
      </c>
      <c r="D301" s="36">
        <f t="shared" si="172"/>
        <v>288</v>
      </c>
      <c r="E301" s="53">
        <f t="shared" si="167"/>
        <v>2140187.0447116783</v>
      </c>
      <c r="F301" s="53" t="str">
        <f t="shared" si="169"/>
        <v xml:space="preserve"> </v>
      </c>
      <c r="G301" s="53" t="str">
        <f t="shared" si="168"/>
        <v xml:space="preserve"> </v>
      </c>
      <c r="H301" s="54">
        <f t="shared" si="170"/>
        <v>0</v>
      </c>
      <c r="I301" s="55" t="str">
        <f t="shared" si="173"/>
        <v xml:space="preserve"> </v>
      </c>
    </row>
    <row r="302" spans="2:9" x14ac:dyDescent="0.25">
      <c r="B302" s="36" t="s">
        <v>44</v>
      </c>
      <c r="C302" s="52">
        <f t="shared" si="171"/>
        <v>54088</v>
      </c>
      <c r="D302" s="36">
        <f t="shared" si="172"/>
        <v>289</v>
      </c>
      <c r="E302" s="53">
        <f t="shared" si="167"/>
        <v>2140187.0447116783</v>
      </c>
      <c r="F302" s="53" t="str">
        <f t="shared" si="169"/>
        <v xml:space="preserve"> </v>
      </c>
      <c r="G302" s="53" t="str">
        <f t="shared" si="168"/>
        <v xml:space="preserve"> </v>
      </c>
      <c r="H302" s="54">
        <f t="shared" si="170"/>
        <v>0</v>
      </c>
      <c r="I302" s="55" t="str">
        <f t="shared" si="173"/>
        <v xml:space="preserve"> </v>
      </c>
    </row>
    <row r="303" spans="2:9" x14ac:dyDescent="0.25">
      <c r="B303" s="36" t="s">
        <v>44</v>
      </c>
      <c r="C303" s="52">
        <f t="shared" si="171"/>
        <v>54117</v>
      </c>
      <c r="D303" s="36">
        <f t="shared" si="172"/>
        <v>290</v>
      </c>
      <c r="E303" s="53">
        <f t="shared" si="167"/>
        <v>2140187.0447116783</v>
      </c>
      <c r="F303" s="53" t="str">
        <f t="shared" si="169"/>
        <v xml:space="preserve"> </v>
      </c>
      <c r="G303" s="53" t="str">
        <f t="shared" si="168"/>
        <v xml:space="preserve"> </v>
      </c>
      <c r="H303" s="54">
        <f t="shared" si="170"/>
        <v>0</v>
      </c>
      <c r="I303" s="55" t="str">
        <f t="shared" si="173"/>
        <v xml:space="preserve"> </v>
      </c>
    </row>
    <row r="304" spans="2:9" x14ac:dyDescent="0.25">
      <c r="B304" s="36" t="s">
        <v>44</v>
      </c>
      <c r="C304" s="52">
        <f t="shared" si="171"/>
        <v>54148</v>
      </c>
      <c r="D304" s="36">
        <f t="shared" si="172"/>
        <v>291</v>
      </c>
      <c r="E304" s="53">
        <f t="shared" si="167"/>
        <v>2140187.0447116783</v>
      </c>
      <c r="F304" s="53" t="str">
        <f t="shared" si="169"/>
        <v xml:space="preserve"> </v>
      </c>
      <c r="G304" s="53" t="str">
        <f t="shared" si="168"/>
        <v xml:space="preserve"> </v>
      </c>
      <c r="H304" s="54">
        <f t="shared" si="170"/>
        <v>0</v>
      </c>
      <c r="I304" s="55" t="str">
        <f t="shared" si="173"/>
        <v xml:space="preserve"> </v>
      </c>
    </row>
    <row r="305" spans="2:9" x14ac:dyDescent="0.25">
      <c r="B305" s="36" t="s">
        <v>44</v>
      </c>
      <c r="C305" s="52">
        <f t="shared" si="171"/>
        <v>54178</v>
      </c>
      <c r="D305" s="36">
        <f t="shared" si="172"/>
        <v>292</v>
      </c>
      <c r="E305" s="53">
        <f t="shared" si="167"/>
        <v>2140187.0447116783</v>
      </c>
      <c r="F305" s="53" t="str">
        <f t="shared" si="169"/>
        <v xml:space="preserve"> </v>
      </c>
      <c r="G305" s="53" t="str">
        <f t="shared" si="168"/>
        <v xml:space="preserve"> </v>
      </c>
      <c r="H305" s="54">
        <f t="shared" si="170"/>
        <v>0</v>
      </c>
      <c r="I305" s="55" t="str">
        <f t="shared" si="173"/>
        <v xml:space="preserve"> </v>
      </c>
    </row>
    <row r="306" spans="2:9" x14ac:dyDescent="0.25">
      <c r="B306" s="36" t="s">
        <v>44</v>
      </c>
      <c r="C306" s="52">
        <f t="shared" si="171"/>
        <v>54209</v>
      </c>
      <c r="D306" s="36">
        <f t="shared" si="172"/>
        <v>293</v>
      </c>
      <c r="E306" s="53">
        <f t="shared" si="167"/>
        <v>2140187.0447116783</v>
      </c>
      <c r="F306" s="53" t="str">
        <f t="shared" si="169"/>
        <v xml:space="preserve"> </v>
      </c>
      <c r="G306" s="53" t="str">
        <f t="shared" si="168"/>
        <v xml:space="preserve"> </v>
      </c>
      <c r="H306" s="54">
        <f t="shared" si="170"/>
        <v>0</v>
      </c>
      <c r="I306" s="55" t="str">
        <f t="shared" si="173"/>
        <v xml:space="preserve"> </v>
      </c>
    </row>
    <row r="307" spans="2:9" x14ac:dyDescent="0.25">
      <c r="B307" s="36" t="s">
        <v>44</v>
      </c>
      <c r="C307" s="52">
        <f t="shared" si="171"/>
        <v>54239</v>
      </c>
      <c r="D307" s="36">
        <f t="shared" si="172"/>
        <v>294</v>
      </c>
      <c r="E307" s="53">
        <f t="shared" si="167"/>
        <v>2140187.0447116783</v>
      </c>
      <c r="F307" s="53" t="str">
        <f t="shared" si="169"/>
        <v xml:space="preserve"> </v>
      </c>
      <c r="G307" s="53" t="str">
        <f t="shared" si="168"/>
        <v xml:space="preserve"> </v>
      </c>
      <c r="H307" s="54">
        <f t="shared" si="170"/>
        <v>0</v>
      </c>
      <c r="I307" s="55" t="str">
        <f t="shared" si="173"/>
        <v xml:space="preserve"> </v>
      </c>
    </row>
    <row r="308" spans="2:9" x14ac:dyDescent="0.25">
      <c r="B308" s="36" t="s">
        <v>44</v>
      </c>
      <c r="C308" s="52">
        <f t="shared" si="171"/>
        <v>54270</v>
      </c>
      <c r="D308" s="36">
        <f t="shared" si="172"/>
        <v>295</v>
      </c>
      <c r="E308" s="53">
        <f t="shared" si="167"/>
        <v>2140187.0447116783</v>
      </c>
      <c r="F308" s="53" t="str">
        <f t="shared" si="169"/>
        <v xml:space="preserve"> </v>
      </c>
      <c r="G308" s="53" t="str">
        <f t="shared" si="168"/>
        <v xml:space="preserve"> </v>
      </c>
      <c r="H308" s="54">
        <f t="shared" si="170"/>
        <v>0</v>
      </c>
      <c r="I308" s="55" t="str">
        <f t="shared" si="173"/>
        <v xml:space="preserve"> </v>
      </c>
    </row>
    <row r="309" spans="2:9" x14ac:dyDescent="0.25">
      <c r="B309" s="36" t="s">
        <v>44</v>
      </c>
      <c r="C309" s="52">
        <f t="shared" si="171"/>
        <v>54301</v>
      </c>
      <c r="D309" s="36">
        <f t="shared" si="172"/>
        <v>296</v>
      </c>
      <c r="E309" s="53">
        <f t="shared" si="167"/>
        <v>2140187.0447116783</v>
      </c>
      <c r="F309" s="53" t="str">
        <f t="shared" si="169"/>
        <v xml:space="preserve"> </v>
      </c>
      <c r="G309" s="53" t="str">
        <f t="shared" si="168"/>
        <v xml:space="preserve"> </v>
      </c>
      <c r="H309" s="54">
        <f t="shared" si="170"/>
        <v>0</v>
      </c>
      <c r="I309" s="55" t="str">
        <f t="shared" si="173"/>
        <v xml:space="preserve"> </v>
      </c>
    </row>
    <row r="310" spans="2:9" x14ac:dyDescent="0.25">
      <c r="B310" s="36" t="s">
        <v>44</v>
      </c>
      <c r="C310" s="52">
        <f t="shared" si="171"/>
        <v>54331</v>
      </c>
      <c r="D310" s="36">
        <f t="shared" si="172"/>
        <v>297</v>
      </c>
      <c r="E310" s="53">
        <f t="shared" si="167"/>
        <v>2140187.0447116783</v>
      </c>
      <c r="F310" s="53" t="str">
        <f t="shared" si="169"/>
        <v xml:space="preserve"> </v>
      </c>
      <c r="G310" s="53" t="str">
        <f t="shared" si="168"/>
        <v xml:space="preserve"> </v>
      </c>
      <c r="H310" s="54">
        <f t="shared" si="170"/>
        <v>0</v>
      </c>
      <c r="I310" s="55" t="str">
        <f t="shared" si="173"/>
        <v xml:space="preserve"> </v>
      </c>
    </row>
    <row r="311" spans="2:9" x14ac:dyDescent="0.25">
      <c r="B311" s="36" t="s">
        <v>44</v>
      </c>
      <c r="C311" s="52">
        <f t="shared" si="171"/>
        <v>54362</v>
      </c>
      <c r="D311" s="36">
        <f t="shared" si="172"/>
        <v>298</v>
      </c>
      <c r="E311" s="53">
        <f t="shared" si="167"/>
        <v>2140187.0447116783</v>
      </c>
      <c r="F311" s="53" t="str">
        <f t="shared" si="169"/>
        <v xml:space="preserve"> </v>
      </c>
      <c r="G311" s="53" t="str">
        <f t="shared" si="168"/>
        <v xml:space="preserve"> </v>
      </c>
      <c r="H311" s="54">
        <f t="shared" si="170"/>
        <v>0</v>
      </c>
      <c r="I311" s="55" t="str">
        <f t="shared" si="173"/>
        <v xml:space="preserve"> </v>
      </c>
    </row>
    <row r="312" spans="2:9" x14ac:dyDescent="0.25">
      <c r="B312" s="36" t="s">
        <v>44</v>
      </c>
      <c r="C312" s="52">
        <f t="shared" si="171"/>
        <v>54392</v>
      </c>
      <c r="D312" s="36">
        <f t="shared" si="172"/>
        <v>299</v>
      </c>
      <c r="E312" s="53">
        <f t="shared" si="167"/>
        <v>2140187.0447116783</v>
      </c>
      <c r="F312" s="53" t="str">
        <f t="shared" si="169"/>
        <v xml:space="preserve"> </v>
      </c>
      <c r="G312" s="53" t="str">
        <f t="shared" si="168"/>
        <v xml:space="preserve"> </v>
      </c>
      <c r="H312" s="54">
        <f t="shared" si="170"/>
        <v>0</v>
      </c>
      <c r="I312" s="55" t="str">
        <f t="shared" si="173"/>
        <v xml:space="preserve"> </v>
      </c>
    </row>
    <row r="313" spans="2:9" x14ac:dyDescent="0.25">
      <c r="B313" s="36" t="s">
        <v>44</v>
      </c>
      <c r="C313" s="52">
        <f t="shared" si="171"/>
        <v>54423</v>
      </c>
      <c r="D313" s="36">
        <f t="shared" si="172"/>
        <v>300</v>
      </c>
      <c r="E313" s="53">
        <f t="shared" si="167"/>
        <v>2140187.0447116783</v>
      </c>
      <c r="F313" s="53" t="str">
        <f t="shared" si="169"/>
        <v xml:space="preserve"> </v>
      </c>
      <c r="G313" s="53" t="str">
        <f t="shared" si="168"/>
        <v xml:space="preserve"> </v>
      </c>
      <c r="H313" s="54">
        <f t="shared" si="170"/>
        <v>0</v>
      </c>
      <c r="I313" s="55" t="str">
        <f t="shared" si="173"/>
        <v xml:space="preserve"> </v>
      </c>
    </row>
    <row r="314" spans="2:9" x14ac:dyDescent="0.25">
      <c r="B314" s="36" t="s">
        <v>45</v>
      </c>
      <c r="C314" s="52">
        <f t="shared" si="171"/>
        <v>54454</v>
      </c>
      <c r="D314" s="36">
        <f t="shared" si="172"/>
        <v>301</v>
      </c>
      <c r="E314" s="53">
        <f t="shared" si="167"/>
        <v>2140187.0447116783</v>
      </c>
      <c r="F314" s="53" t="str">
        <f t="shared" si="169"/>
        <v xml:space="preserve"> </v>
      </c>
      <c r="G314" s="53" t="str">
        <f t="shared" si="168"/>
        <v xml:space="preserve"> </v>
      </c>
      <c r="H314" s="54">
        <f t="shared" si="170"/>
        <v>0</v>
      </c>
      <c r="I314" s="55" t="str">
        <f t="shared" si="173"/>
        <v xml:space="preserve"> </v>
      </c>
    </row>
    <row r="315" spans="2:9" x14ac:dyDescent="0.25">
      <c r="B315" s="36" t="s">
        <v>45</v>
      </c>
      <c r="C315" s="52">
        <f t="shared" si="171"/>
        <v>54482</v>
      </c>
      <c r="D315" s="36">
        <f t="shared" si="172"/>
        <v>302</v>
      </c>
      <c r="E315" s="53">
        <f t="shared" si="167"/>
        <v>2140187.0447116783</v>
      </c>
      <c r="F315" s="53" t="str">
        <f t="shared" si="169"/>
        <v xml:space="preserve"> </v>
      </c>
      <c r="G315" s="53" t="str">
        <f t="shared" si="168"/>
        <v xml:space="preserve"> </v>
      </c>
      <c r="H315" s="54">
        <f t="shared" si="170"/>
        <v>0</v>
      </c>
      <c r="I315" s="55" t="str">
        <f t="shared" si="173"/>
        <v xml:space="preserve"> </v>
      </c>
    </row>
    <row r="316" spans="2:9" x14ac:dyDescent="0.25">
      <c r="B316" s="36" t="s">
        <v>45</v>
      </c>
      <c r="C316" s="52">
        <f t="shared" si="171"/>
        <v>54513</v>
      </c>
      <c r="D316" s="36">
        <f t="shared" si="172"/>
        <v>303</v>
      </c>
      <c r="E316" s="53">
        <f t="shared" si="167"/>
        <v>2140187.0447116783</v>
      </c>
      <c r="F316" s="53" t="str">
        <f t="shared" si="169"/>
        <v xml:space="preserve"> </v>
      </c>
      <c r="G316" s="53" t="str">
        <f t="shared" si="168"/>
        <v xml:space="preserve"> </v>
      </c>
      <c r="H316" s="54">
        <f t="shared" si="170"/>
        <v>0</v>
      </c>
      <c r="I316" s="55" t="str">
        <f t="shared" si="173"/>
        <v xml:space="preserve"> </v>
      </c>
    </row>
    <row r="317" spans="2:9" x14ac:dyDescent="0.25">
      <c r="B317" s="36" t="s">
        <v>45</v>
      </c>
      <c r="C317" s="52">
        <f t="shared" si="171"/>
        <v>54543</v>
      </c>
      <c r="D317" s="36">
        <f t="shared" si="172"/>
        <v>304</v>
      </c>
      <c r="E317" s="53">
        <f t="shared" si="167"/>
        <v>2140187.0447116783</v>
      </c>
      <c r="F317" s="53" t="str">
        <f t="shared" si="169"/>
        <v xml:space="preserve"> </v>
      </c>
      <c r="G317" s="53" t="str">
        <f t="shared" si="168"/>
        <v xml:space="preserve"> </v>
      </c>
      <c r="H317" s="54">
        <f t="shared" si="170"/>
        <v>0</v>
      </c>
      <c r="I317" s="55" t="str">
        <f t="shared" si="173"/>
        <v xml:space="preserve"> </v>
      </c>
    </row>
    <row r="318" spans="2:9" x14ac:dyDescent="0.25">
      <c r="B318" s="36" t="s">
        <v>45</v>
      </c>
      <c r="C318" s="52">
        <f t="shared" si="171"/>
        <v>54574</v>
      </c>
      <c r="D318" s="36">
        <f t="shared" si="172"/>
        <v>305</v>
      </c>
      <c r="E318" s="53">
        <f t="shared" si="167"/>
        <v>2140187.0447116783</v>
      </c>
      <c r="F318" s="53" t="str">
        <f t="shared" si="169"/>
        <v xml:space="preserve"> </v>
      </c>
      <c r="G318" s="53" t="str">
        <f t="shared" si="168"/>
        <v xml:space="preserve"> </v>
      </c>
      <c r="H318" s="54">
        <f t="shared" si="170"/>
        <v>0</v>
      </c>
      <c r="I318" s="55" t="str">
        <f t="shared" si="173"/>
        <v xml:space="preserve"> </v>
      </c>
    </row>
    <row r="319" spans="2:9" x14ac:dyDescent="0.25">
      <c r="B319" s="36" t="s">
        <v>45</v>
      </c>
      <c r="C319" s="52">
        <f t="shared" si="171"/>
        <v>54604</v>
      </c>
      <c r="D319" s="36">
        <f t="shared" si="172"/>
        <v>306</v>
      </c>
      <c r="E319" s="53">
        <f t="shared" si="167"/>
        <v>2140187.0447116783</v>
      </c>
      <c r="F319" s="53" t="str">
        <f t="shared" si="169"/>
        <v xml:space="preserve"> </v>
      </c>
      <c r="G319" s="53" t="str">
        <f t="shared" si="168"/>
        <v xml:space="preserve"> </v>
      </c>
      <c r="H319" s="54">
        <f t="shared" si="170"/>
        <v>0</v>
      </c>
      <c r="I319" s="55" t="str">
        <f t="shared" si="173"/>
        <v xml:space="preserve"> </v>
      </c>
    </row>
    <row r="320" spans="2:9" x14ac:dyDescent="0.25">
      <c r="B320" s="36" t="s">
        <v>45</v>
      </c>
      <c r="C320" s="52">
        <f t="shared" si="171"/>
        <v>54635</v>
      </c>
      <c r="D320" s="36">
        <f t="shared" si="172"/>
        <v>307</v>
      </c>
      <c r="E320" s="53">
        <f t="shared" si="167"/>
        <v>2140187.0447116783</v>
      </c>
      <c r="F320" s="53" t="str">
        <f t="shared" si="169"/>
        <v xml:space="preserve"> </v>
      </c>
      <c r="G320" s="53" t="str">
        <f t="shared" si="168"/>
        <v xml:space="preserve"> </v>
      </c>
      <c r="H320" s="54">
        <f t="shared" si="170"/>
        <v>0</v>
      </c>
      <c r="I320" s="55" t="str">
        <f t="shared" si="173"/>
        <v xml:space="preserve"> </v>
      </c>
    </row>
    <row r="321" spans="2:9" x14ac:dyDescent="0.25">
      <c r="B321" s="36" t="s">
        <v>45</v>
      </c>
      <c r="C321" s="52">
        <f t="shared" si="171"/>
        <v>54666</v>
      </c>
      <c r="D321" s="36">
        <f t="shared" si="172"/>
        <v>308</v>
      </c>
      <c r="E321" s="53">
        <f t="shared" si="167"/>
        <v>2140187.0447116783</v>
      </c>
      <c r="F321" s="53" t="str">
        <f t="shared" si="169"/>
        <v xml:space="preserve"> </v>
      </c>
      <c r="G321" s="53" t="str">
        <f t="shared" si="168"/>
        <v xml:space="preserve"> </v>
      </c>
      <c r="H321" s="54">
        <f t="shared" si="170"/>
        <v>0</v>
      </c>
      <c r="I321" s="55" t="str">
        <f t="shared" si="173"/>
        <v xml:space="preserve"> </v>
      </c>
    </row>
    <row r="322" spans="2:9" x14ac:dyDescent="0.25">
      <c r="B322" s="36" t="s">
        <v>45</v>
      </c>
      <c r="C322" s="52">
        <f t="shared" si="171"/>
        <v>54696</v>
      </c>
      <c r="D322" s="36">
        <f t="shared" si="172"/>
        <v>309</v>
      </c>
      <c r="E322" s="53">
        <f t="shared" si="167"/>
        <v>2140187.0447116783</v>
      </c>
      <c r="F322" s="53" t="str">
        <f t="shared" si="169"/>
        <v xml:space="preserve"> </v>
      </c>
      <c r="G322" s="53" t="str">
        <f t="shared" si="168"/>
        <v xml:space="preserve"> </v>
      </c>
      <c r="H322" s="54">
        <f t="shared" si="170"/>
        <v>0</v>
      </c>
      <c r="I322" s="55" t="str">
        <f t="shared" si="173"/>
        <v xml:space="preserve"> </v>
      </c>
    </row>
    <row r="323" spans="2:9" x14ac:dyDescent="0.25">
      <c r="B323" s="36" t="s">
        <v>45</v>
      </c>
      <c r="C323" s="52">
        <f t="shared" si="171"/>
        <v>54727</v>
      </c>
      <c r="D323" s="36">
        <f t="shared" si="172"/>
        <v>310</v>
      </c>
      <c r="E323" s="53">
        <f t="shared" si="167"/>
        <v>2140187.0447116783</v>
      </c>
      <c r="F323" s="53" t="str">
        <f t="shared" si="169"/>
        <v xml:space="preserve"> </v>
      </c>
      <c r="G323" s="53" t="str">
        <f t="shared" si="168"/>
        <v xml:space="preserve"> </v>
      </c>
      <c r="H323" s="54">
        <f t="shared" si="170"/>
        <v>0</v>
      </c>
      <c r="I323" s="55" t="str">
        <f t="shared" si="173"/>
        <v xml:space="preserve"> </v>
      </c>
    </row>
    <row r="324" spans="2:9" x14ac:dyDescent="0.25">
      <c r="B324" s="36" t="s">
        <v>45</v>
      </c>
      <c r="C324" s="52">
        <f t="shared" si="171"/>
        <v>54757</v>
      </c>
      <c r="D324" s="36">
        <f t="shared" si="172"/>
        <v>311</v>
      </c>
      <c r="E324" s="53">
        <f t="shared" si="167"/>
        <v>2140187.0447116783</v>
      </c>
      <c r="F324" s="53" t="str">
        <f t="shared" si="169"/>
        <v xml:space="preserve"> </v>
      </c>
      <c r="G324" s="53" t="str">
        <f t="shared" si="168"/>
        <v xml:space="preserve"> </v>
      </c>
      <c r="H324" s="54">
        <f t="shared" si="170"/>
        <v>0</v>
      </c>
      <c r="I324" s="55" t="str">
        <f t="shared" si="173"/>
        <v xml:space="preserve"> </v>
      </c>
    </row>
    <row r="325" spans="2:9" x14ac:dyDescent="0.25">
      <c r="B325" s="36" t="s">
        <v>45</v>
      </c>
      <c r="C325" s="52">
        <f t="shared" si="171"/>
        <v>54788</v>
      </c>
      <c r="D325" s="36">
        <f t="shared" si="172"/>
        <v>312</v>
      </c>
      <c r="E325" s="53">
        <f t="shared" si="167"/>
        <v>2140187.0447116783</v>
      </c>
      <c r="F325" s="53" t="str">
        <f t="shared" si="169"/>
        <v xml:space="preserve"> </v>
      </c>
      <c r="G325" s="53" t="str">
        <f t="shared" si="168"/>
        <v xml:space="preserve"> </v>
      </c>
      <c r="H325" s="54">
        <f t="shared" si="170"/>
        <v>0</v>
      </c>
      <c r="I325" s="55" t="str">
        <f t="shared" si="173"/>
        <v xml:space="preserve"> </v>
      </c>
    </row>
    <row r="326" spans="2:9" x14ac:dyDescent="0.25">
      <c r="B326" s="36" t="s">
        <v>46</v>
      </c>
      <c r="C326" s="52">
        <f t="shared" si="171"/>
        <v>54819</v>
      </c>
      <c r="D326" s="36">
        <f t="shared" si="172"/>
        <v>313</v>
      </c>
      <c r="E326" s="53">
        <f t="shared" si="167"/>
        <v>2140187.0447116783</v>
      </c>
      <c r="F326" s="53" t="str">
        <f t="shared" si="169"/>
        <v xml:space="preserve"> </v>
      </c>
      <c r="G326" s="53" t="str">
        <f t="shared" si="168"/>
        <v xml:space="preserve"> </v>
      </c>
      <c r="H326" s="54">
        <f t="shared" si="170"/>
        <v>0</v>
      </c>
      <c r="I326" s="55" t="str">
        <f t="shared" si="173"/>
        <v xml:space="preserve"> </v>
      </c>
    </row>
    <row r="327" spans="2:9" x14ac:dyDescent="0.25">
      <c r="B327" s="36" t="s">
        <v>46</v>
      </c>
      <c r="C327" s="52">
        <f t="shared" si="171"/>
        <v>54847</v>
      </c>
      <c r="D327" s="36">
        <f t="shared" si="172"/>
        <v>314</v>
      </c>
      <c r="E327" s="53">
        <f t="shared" si="167"/>
        <v>2140187.0447116783</v>
      </c>
      <c r="F327" s="53" t="str">
        <f t="shared" si="169"/>
        <v xml:space="preserve"> </v>
      </c>
      <c r="G327" s="53" t="str">
        <f t="shared" si="168"/>
        <v xml:space="preserve"> </v>
      </c>
      <c r="H327" s="54">
        <f t="shared" si="170"/>
        <v>0</v>
      </c>
      <c r="I327" s="55" t="str">
        <f t="shared" si="173"/>
        <v xml:space="preserve"> </v>
      </c>
    </row>
    <row r="328" spans="2:9" x14ac:dyDescent="0.25">
      <c r="B328" s="36" t="s">
        <v>46</v>
      </c>
      <c r="C328" s="52">
        <f t="shared" si="171"/>
        <v>54878</v>
      </c>
      <c r="D328" s="36">
        <f t="shared" si="172"/>
        <v>315</v>
      </c>
      <c r="E328" s="53">
        <f t="shared" si="167"/>
        <v>2140187.0447116783</v>
      </c>
      <c r="F328" s="53" t="str">
        <f t="shared" si="169"/>
        <v xml:space="preserve"> </v>
      </c>
      <c r="G328" s="53" t="str">
        <f t="shared" si="168"/>
        <v xml:space="preserve"> </v>
      </c>
      <c r="H328" s="54">
        <f t="shared" si="170"/>
        <v>0</v>
      </c>
      <c r="I328" s="55" t="str">
        <f t="shared" si="173"/>
        <v xml:space="preserve"> </v>
      </c>
    </row>
    <row r="329" spans="2:9" x14ac:dyDescent="0.25">
      <c r="B329" s="36" t="s">
        <v>46</v>
      </c>
      <c r="C329" s="52">
        <f t="shared" si="171"/>
        <v>54908</v>
      </c>
      <c r="D329" s="36">
        <f t="shared" si="172"/>
        <v>316</v>
      </c>
      <c r="E329" s="53">
        <f t="shared" si="167"/>
        <v>2140187.0447116783</v>
      </c>
      <c r="F329" s="53" t="str">
        <f t="shared" si="169"/>
        <v xml:space="preserve"> </v>
      </c>
      <c r="G329" s="53" t="str">
        <f t="shared" si="168"/>
        <v xml:space="preserve"> </v>
      </c>
      <c r="H329" s="54">
        <f t="shared" si="170"/>
        <v>0</v>
      </c>
      <c r="I329" s="55" t="str">
        <f t="shared" si="173"/>
        <v xml:space="preserve"> </v>
      </c>
    </row>
    <row r="330" spans="2:9" x14ac:dyDescent="0.25">
      <c r="B330" s="36" t="s">
        <v>46</v>
      </c>
      <c r="C330" s="52">
        <f t="shared" si="171"/>
        <v>54939</v>
      </c>
      <c r="D330" s="36">
        <f t="shared" si="172"/>
        <v>317</v>
      </c>
      <c r="E330" s="53">
        <f t="shared" si="167"/>
        <v>2140187.0447116783</v>
      </c>
      <c r="F330" s="53" t="str">
        <f t="shared" si="169"/>
        <v xml:space="preserve"> </v>
      </c>
      <c r="G330" s="53" t="str">
        <f t="shared" si="168"/>
        <v xml:space="preserve"> </v>
      </c>
      <c r="H330" s="54">
        <f t="shared" si="170"/>
        <v>0</v>
      </c>
      <c r="I330" s="55" t="str">
        <f t="shared" si="173"/>
        <v xml:space="preserve"> </v>
      </c>
    </row>
    <row r="331" spans="2:9" x14ac:dyDescent="0.25">
      <c r="B331" s="36" t="s">
        <v>46</v>
      </c>
      <c r="C331" s="52">
        <f t="shared" si="171"/>
        <v>54969</v>
      </c>
      <c r="D331" s="36">
        <f t="shared" si="172"/>
        <v>318</v>
      </c>
      <c r="E331" s="53">
        <f t="shared" si="167"/>
        <v>2140187.0447116783</v>
      </c>
      <c r="F331" s="53" t="str">
        <f t="shared" si="169"/>
        <v xml:space="preserve"> </v>
      </c>
      <c r="G331" s="53" t="str">
        <f t="shared" si="168"/>
        <v xml:space="preserve"> </v>
      </c>
      <c r="H331" s="54">
        <f t="shared" si="170"/>
        <v>0</v>
      </c>
      <c r="I331" s="55" t="str">
        <f t="shared" si="173"/>
        <v xml:space="preserve"> </v>
      </c>
    </row>
    <row r="332" spans="2:9" x14ac:dyDescent="0.25">
      <c r="B332" s="36" t="s">
        <v>46</v>
      </c>
      <c r="C332" s="52">
        <f t="shared" si="171"/>
        <v>55000</v>
      </c>
      <c r="D332" s="36">
        <f t="shared" si="172"/>
        <v>319</v>
      </c>
      <c r="E332" s="53">
        <f t="shared" si="167"/>
        <v>2140187.0447116783</v>
      </c>
      <c r="F332" s="53" t="str">
        <f t="shared" si="169"/>
        <v xml:space="preserve"> </v>
      </c>
      <c r="G332" s="53" t="str">
        <f t="shared" si="168"/>
        <v xml:space="preserve"> </v>
      </c>
      <c r="H332" s="54">
        <f t="shared" si="170"/>
        <v>0</v>
      </c>
      <c r="I332" s="55" t="str">
        <f t="shared" si="173"/>
        <v xml:space="preserve"> </v>
      </c>
    </row>
    <row r="333" spans="2:9" x14ac:dyDescent="0.25">
      <c r="B333" s="36" t="s">
        <v>46</v>
      </c>
      <c r="C333" s="52">
        <f t="shared" si="171"/>
        <v>55031</v>
      </c>
      <c r="D333" s="36">
        <f t="shared" si="172"/>
        <v>320</v>
      </c>
      <c r="E333" s="53">
        <f t="shared" si="167"/>
        <v>2140187.0447116783</v>
      </c>
      <c r="F333" s="53" t="str">
        <f t="shared" si="169"/>
        <v xml:space="preserve"> </v>
      </c>
      <c r="G333" s="53" t="str">
        <f t="shared" si="168"/>
        <v xml:space="preserve"> </v>
      </c>
      <c r="H333" s="54">
        <f t="shared" si="170"/>
        <v>0</v>
      </c>
      <c r="I333" s="55" t="str">
        <f t="shared" si="173"/>
        <v xml:space="preserve"> </v>
      </c>
    </row>
    <row r="334" spans="2:9" x14ac:dyDescent="0.25">
      <c r="B334" s="36" t="s">
        <v>46</v>
      </c>
      <c r="C334" s="52">
        <f t="shared" si="171"/>
        <v>55061</v>
      </c>
      <c r="D334" s="36">
        <f t="shared" si="172"/>
        <v>321</v>
      </c>
      <c r="E334" s="53">
        <f t="shared" ref="E334:E373" si="174">-PMT($C$5,$C$6,$C$7)</f>
        <v>2140187.0447116783</v>
      </c>
      <c r="F334" s="53" t="str">
        <f t="shared" si="169"/>
        <v xml:space="preserve"> </v>
      </c>
      <c r="G334" s="53" t="str">
        <f t="shared" ref="G334:G377" si="175">IFERROR(-PPMT($C$5,D334,$C$6,$C$7)," ")</f>
        <v xml:space="preserve"> </v>
      </c>
      <c r="H334" s="54">
        <f t="shared" si="170"/>
        <v>0</v>
      </c>
      <c r="I334" s="55" t="str">
        <f t="shared" si="173"/>
        <v xml:space="preserve"> </v>
      </c>
    </row>
    <row r="335" spans="2:9" x14ac:dyDescent="0.25">
      <c r="B335" s="36" t="s">
        <v>46</v>
      </c>
      <c r="C335" s="52">
        <f t="shared" si="171"/>
        <v>55092</v>
      </c>
      <c r="D335" s="36">
        <f t="shared" si="172"/>
        <v>322</v>
      </c>
      <c r="E335" s="53">
        <f t="shared" si="174"/>
        <v>2140187.0447116783</v>
      </c>
      <c r="F335" s="53" t="str">
        <f t="shared" ref="F335:F373" si="176">IFERROR(-IPMT($C$5,D335,$C$6,$C$7)," ")</f>
        <v xml:space="preserve"> </v>
      </c>
      <c r="G335" s="53" t="str">
        <f t="shared" si="175"/>
        <v xml:space="preserve"> </v>
      </c>
      <c r="H335" s="54">
        <f t="shared" ref="H335:H373" si="177">IFERROR(F335+G335,0)</f>
        <v>0</v>
      </c>
      <c r="I335" s="55" t="str">
        <f t="shared" si="173"/>
        <v xml:space="preserve"> </v>
      </c>
    </row>
    <row r="336" spans="2:9" x14ac:dyDescent="0.25">
      <c r="B336" s="36" t="s">
        <v>46</v>
      </c>
      <c r="C336" s="52">
        <f t="shared" ref="C336:C373" si="178">+EOMONTH(C335,1)</f>
        <v>55122</v>
      </c>
      <c r="D336" s="36">
        <f t="shared" ref="D336:D373" si="179">+D335+1</f>
        <v>323</v>
      </c>
      <c r="E336" s="53">
        <f t="shared" si="174"/>
        <v>2140187.0447116783</v>
      </c>
      <c r="F336" s="53" t="str">
        <f t="shared" si="176"/>
        <v xml:space="preserve"> </v>
      </c>
      <c r="G336" s="53" t="str">
        <f t="shared" si="175"/>
        <v xml:space="preserve"> </v>
      </c>
      <c r="H336" s="54">
        <f t="shared" si="177"/>
        <v>0</v>
      </c>
      <c r="I336" s="55" t="str">
        <f t="shared" ref="I336:I377" si="180">+IFERROR(I335-G336," ")</f>
        <v xml:space="preserve"> </v>
      </c>
    </row>
    <row r="337" spans="2:9" x14ac:dyDescent="0.25">
      <c r="B337" s="36" t="s">
        <v>46</v>
      </c>
      <c r="C337" s="52">
        <f t="shared" si="178"/>
        <v>55153</v>
      </c>
      <c r="D337" s="36">
        <f t="shared" si="179"/>
        <v>324</v>
      </c>
      <c r="E337" s="53">
        <f t="shared" si="174"/>
        <v>2140187.0447116783</v>
      </c>
      <c r="F337" s="53" t="str">
        <f t="shared" si="176"/>
        <v xml:space="preserve"> </v>
      </c>
      <c r="G337" s="53" t="str">
        <f t="shared" si="175"/>
        <v xml:space="preserve"> </v>
      </c>
      <c r="H337" s="54">
        <f t="shared" si="177"/>
        <v>0</v>
      </c>
      <c r="I337" s="55" t="str">
        <f t="shared" si="180"/>
        <v xml:space="preserve"> </v>
      </c>
    </row>
    <row r="338" spans="2:9" x14ac:dyDescent="0.25">
      <c r="B338" s="36" t="s">
        <v>47</v>
      </c>
      <c r="C338" s="52">
        <f t="shared" si="178"/>
        <v>55184</v>
      </c>
      <c r="D338" s="36">
        <f t="shared" si="179"/>
        <v>325</v>
      </c>
      <c r="E338" s="53">
        <f t="shared" si="174"/>
        <v>2140187.0447116783</v>
      </c>
      <c r="F338" s="53" t="str">
        <f t="shared" si="176"/>
        <v xml:space="preserve"> </v>
      </c>
      <c r="G338" s="53" t="str">
        <f t="shared" si="175"/>
        <v xml:space="preserve"> </v>
      </c>
      <c r="H338" s="54">
        <f t="shared" si="177"/>
        <v>0</v>
      </c>
      <c r="I338" s="55" t="str">
        <f t="shared" si="180"/>
        <v xml:space="preserve"> </v>
      </c>
    </row>
    <row r="339" spans="2:9" x14ac:dyDescent="0.25">
      <c r="B339" s="36" t="s">
        <v>47</v>
      </c>
      <c r="C339" s="52">
        <f t="shared" si="178"/>
        <v>55212</v>
      </c>
      <c r="D339" s="36">
        <f t="shared" si="179"/>
        <v>326</v>
      </c>
      <c r="E339" s="53">
        <f t="shared" si="174"/>
        <v>2140187.0447116783</v>
      </c>
      <c r="F339" s="53" t="str">
        <f t="shared" si="176"/>
        <v xml:space="preserve"> </v>
      </c>
      <c r="G339" s="53" t="str">
        <f t="shared" si="175"/>
        <v xml:space="preserve"> </v>
      </c>
      <c r="H339" s="54">
        <f t="shared" si="177"/>
        <v>0</v>
      </c>
      <c r="I339" s="55" t="str">
        <f t="shared" si="180"/>
        <v xml:space="preserve"> </v>
      </c>
    </row>
    <row r="340" spans="2:9" x14ac:dyDescent="0.25">
      <c r="B340" s="36" t="s">
        <v>47</v>
      </c>
      <c r="C340" s="52">
        <f t="shared" si="178"/>
        <v>55243</v>
      </c>
      <c r="D340" s="36">
        <f t="shared" si="179"/>
        <v>327</v>
      </c>
      <c r="E340" s="53">
        <f t="shared" si="174"/>
        <v>2140187.0447116783</v>
      </c>
      <c r="F340" s="53" t="str">
        <f t="shared" si="176"/>
        <v xml:space="preserve"> </v>
      </c>
      <c r="G340" s="53" t="str">
        <f t="shared" si="175"/>
        <v xml:space="preserve"> </v>
      </c>
      <c r="H340" s="54">
        <f t="shared" si="177"/>
        <v>0</v>
      </c>
      <c r="I340" s="55" t="str">
        <f t="shared" si="180"/>
        <v xml:space="preserve"> </v>
      </c>
    </row>
    <row r="341" spans="2:9" x14ac:dyDescent="0.25">
      <c r="B341" s="36" t="s">
        <v>47</v>
      </c>
      <c r="C341" s="52">
        <f t="shared" si="178"/>
        <v>55273</v>
      </c>
      <c r="D341" s="36">
        <f t="shared" si="179"/>
        <v>328</v>
      </c>
      <c r="E341" s="53">
        <f t="shared" si="174"/>
        <v>2140187.0447116783</v>
      </c>
      <c r="F341" s="53" t="str">
        <f t="shared" si="176"/>
        <v xml:space="preserve"> </v>
      </c>
      <c r="G341" s="53" t="str">
        <f t="shared" si="175"/>
        <v xml:space="preserve"> </v>
      </c>
      <c r="H341" s="54">
        <f t="shared" si="177"/>
        <v>0</v>
      </c>
      <c r="I341" s="55" t="str">
        <f t="shared" si="180"/>
        <v xml:space="preserve"> </v>
      </c>
    </row>
    <row r="342" spans="2:9" x14ac:dyDescent="0.25">
      <c r="B342" s="36" t="s">
        <v>47</v>
      </c>
      <c r="C342" s="52">
        <f t="shared" si="178"/>
        <v>55304</v>
      </c>
      <c r="D342" s="36">
        <f t="shared" si="179"/>
        <v>329</v>
      </c>
      <c r="E342" s="53">
        <f t="shared" si="174"/>
        <v>2140187.0447116783</v>
      </c>
      <c r="F342" s="53" t="str">
        <f t="shared" si="176"/>
        <v xml:space="preserve"> </v>
      </c>
      <c r="G342" s="53" t="str">
        <f t="shared" si="175"/>
        <v xml:space="preserve"> </v>
      </c>
      <c r="H342" s="54">
        <f t="shared" si="177"/>
        <v>0</v>
      </c>
      <c r="I342" s="55" t="str">
        <f t="shared" si="180"/>
        <v xml:space="preserve"> </v>
      </c>
    </row>
    <row r="343" spans="2:9" x14ac:dyDescent="0.25">
      <c r="B343" s="36" t="s">
        <v>47</v>
      </c>
      <c r="C343" s="52">
        <f t="shared" si="178"/>
        <v>55334</v>
      </c>
      <c r="D343" s="36">
        <f t="shared" si="179"/>
        <v>330</v>
      </c>
      <c r="E343" s="53">
        <f t="shared" si="174"/>
        <v>2140187.0447116783</v>
      </c>
      <c r="F343" s="53" t="str">
        <f t="shared" si="176"/>
        <v xml:space="preserve"> </v>
      </c>
      <c r="G343" s="53" t="str">
        <f t="shared" si="175"/>
        <v xml:space="preserve"> </v>
      </c>
      <c r="H343" s="54">
        <f t="shared" si="177"/>
        <v>0</v>
      </c>
      <c r="I343" s="55" t="str">
        <f t="shared" si="180"/>
        <v xml:space="preserve"> </v>
      </c>
    </row>
    <row r="344" spans="2:9" x14ac:dyDescent="0.25">
      <c r="B344" s="36" t="s">
        <v>47</v>
      </c>
      <c r="C344" s="52">
        <f t="shared" si="178"/>
        <v>55365</v>
      </c>
      <c r="D344" s="36">
        <f t="shared" si="179"/>
        <v>331</v>
      </c>
      <c r="E344" s="53">
        <f t="shared" si="174"/>
        <v>2140187.0447116783</v>
      </c>
      <c r="F344" s="53" t="str">
        <f t="shared" si="176"/>
        <v xml:space="preserve"> </v>
      </c>
      <c r="G344" s="53" t="str">
        <f t="shared" si="175"/>
        <v xml:space="preserve"> </v>
      </c>
      <c r="H344" s="54">
        <f t="shared" si="177"/>
        <v>0</v>
      </c>
      <c r="I344" s="55" t="str">
        <f t="shared" si="180"/>
        <v xml:space="preserve"> </v>
      </c>
    </row>
    <row r="345" spans="2:9" x14ac:dyDescent="0.25">
      <c r="B345" s="36" t="s">
        <v>47</v>
      </c>
      <c r="C345" s="52">
        <f t="shared" si="178"/>
        <v>55396</v>
      </c>
      <c r="D345" s="36">
        <f t="shared" si="179"/>
        <v>332</v>
      </c>
      <c r="E345" s="53">
        <f t="shared" si="174"/>
        <v>2140187.0447116783</v>
      </c>
      <c r="F345" s="53" t="str">
        <f t="shared" si="176"/>
        <v xml:space="preserve"> </v>
      </c>
      <c r="G345" s="53" t="str">
        <f t="shared" si="175"/>
        <v xml:space="preserve"> </v>
      </c>
      <c r="H345" s="54">
        <f t="shared" si="177"/>
        <v>0</v>
      </c>
      <c r="I345" s="55" t="str">
        <f t="shared" si="180"/>
        <v xml:space="preserve"> </v>
      </c>
    </row>
    <row r="346" spans="2:9" x14ac:dyDescent="0.25">
      <c r="B346" s="36" t="s">
        <v>47</v>
      </c>
      <c r="C346" s="52">
        <f t="shared" si="178"/>
        <v>55426</v>
      </c>
      <c r="D346" s="36">
        <f t="shared" si="179"/>
        <v>333</v>
      </c>
      <c r="E346" s="53">
        <f t="shared" si="174"/>
        <v>2140187.0447116783</v>
      </c>
      <c r="F346" s="53" t="str">
        <f t="shared" si="176"/>
        <v xml:space="preserve"> </v>
      </c>
      <c r="G346" s="53" t="str">
        <f t="shared" si="175"/>
        <v xml:space="preserve"> </v>
      </c>
      <c r="H346" s="54">
        <f t="shared" si="177"/>
        <v>0</v>
      </c>
      <c r="I346" s="55" t="str">
        <f t="shared" si="180"/>
        <v xml:space="preserve"> </v>
      </c>
    </row>
    <row r="347" spans="2:9" x14ac:dyDescent="0.25">
      <c r="B347" s="36" t="s">
        <v>47</v>
      </c>
      <c r="C347" s="52">
        <f t="shared" si="178"/>
        <v>55457</v>
      </c>
      <c r="D347" s="36">
        <f t="shared" si="179"/>
        <v>334</v>
      </c>
      <c r="E347" s="53">
        <f t="shared" si="174"/>
        <v>2140187.0447116783</v>
      </c>
      <c r="F347" s="53" t="str">
        <f t="shared" si="176"/>
        <v xml:space="preserve"> </v>
      </c>
      <c r="G347" s="53" t="str">
        <f t="shared" si="175"/>
        <v xml:space="preserve"> </v>
      </c>
      <c r="H347" s="54">
        <f t="shared" si="177"/>
        <v>0</v>
      </c>
      <c r="I347" s="55" t="str">
        <f t="shared" si="180"/>
        <v xml:space="preserve"> </v>
      </c>
    </row>
    <row r="348" spans="2:9" x14ac:dyDescent="0.25">
      <c r="B348" s="36" t="s">
        <v>47</v>
      </c>
      <c r="C348" s="52">
        <f t="shared" si="178"/>
        <v>55487</v>
      </c>
      <c r="D348" s="36">
        <f t="shared" si="179"/>
        <v>335</v>
      </c>
      <c r="E348" s="53">
        <f t="shared" si="174"/>
        <v>2140187.0447116783</v>
      </c>
      <c r="F348" s="53" t="str">
        <f t="shared" si="176"/>
        <v xml:space="preserve"> </v>
      </c>
      <c r="G348" s="53" t="str">
        <f t="shared" si="175"/>
        <v xml:space="preserve"> </v>
      </c>
      <c r="H348" s="54">
        <f t="shared" si="177"/>
        <v>0</v>
      </c>
      <c r="I348" s="55" t="str">
        <f t="shared" si="180"/>
        <v xml:space="preserve"> </v>
      </c>
    </row>
    <row r="349" spans="2:9" x14ac:dyDescent="0.25">
      <c r="B349" s="36" t="s">
        <v>47</v>
      </c>
      <c r="C349" s="52">
        <f t="shared" si="178"/>
        <v>55518</v>
      </c>
      <c r="D349" s="36">
        <f t="shared" si="179"/>
        <v>336</v>
      </c>
      <c r="E349" s="53">
        <f t="shared" si="174"/>
        <v>2140187.0447116783</v>
      </c>
      <c r="F349" s="53" t="str">
        <f t="shared" si="176"/>
        <v xml:space="preserve"> </v>
      </c>
      <c r="G349" s="53" t="str">
        <f t="shared" si="175"/>
        <v xml:space="preserve"> </v>
      </c>
      <c r="H349" s="54">
        <f t="shared" si="177"/>
        <v>0</v>
      </c>
      <c r="I349" s="55" t="str">
        <f t="shared" si="180"/>
        <v xml:space="preserve"> </v>
      </c>
    </row>
    <row r="350" spans="2:9" x14ac:dyDescent="0.25">
      <c r="B350" s="36" t="s">
        <v>48</v>
      </c>
      <c r="C350" s="52">
        <f t="shared" si="178"/>
        <v>55549</v>
      </c>
      <c r="D350" s="36">
        <f t="shared" si="179"/>
        <v>337</v>
      </c>
      <c r="E350" s="53">
        <f t="shared" si="174"/>
        <v>2140187.0447116783</v>
      </c>
      <c r="F350" s="53" t="str">
        <f t="shared" si="176"/>
        <v xml:space="preserve"> </v>
      </c>
      <c r="G350" s="53" t="str">
        <f t="shared" si="175"/>
        <v xml:space="preserve"> </v>
      </c>
      <c r="H350" s="54">
        <f t="shared" si="177"/>
        <v>0</v>
      </c>
      <c r="I350" s="55" t="str">
        <f t="shared" si="180"/>
        <v xml:space="preserve"> </v>
      </c>
    </row>
    <row r="351" spans="2:9" x14ac:dyDescent="0.25">
      <c r="B351" s="36" t="s">
        <v>48</v>
      </c>
      <c r="C351" s="52">
        <f t="shared" si="178"/>
        <v>55578</v>
      </c>
      <c r="D351" s="36">
        <f t="shared" si="179"/>
        <v>338</v>
      </c>
      <c r="E351" s="53">
        <f t="shared" si="174"/>
        <v>2140187.0447116783</v>
      </c>
      <c r="F351" s="53" t="str">
        <f t="shared" si="176"/>
        <v xml:space="preserve"> </v>
      </c>
      <c r="G351" s="53" t="str">
        <f t="shared" si="175"/>
        <v xml:space="preserve"> </v>
      </c>
      <c r="H351" s="54">
        <f t="shared" si="177"/>
        <v>0</v>
      </c>
      <c r="I351" s="55" t="str">
        <f t="shared" si="180"/>
        <v xml:space="preserve"> </v>
      </c>
    </row>
    <row r="352" spans="2:9" x14ac:dyDescent="0.25">
      <c r="B352" s="36" t="s">
        <v>48</v>
      </c>
      <c r="C352" s="52">
        <f t="shared" si="178"/>
        <v>55609</v>
      </c>
      <c r="D352" s="36">
        <f t="shared" si="179"/>
        <v>339</v>
      </c>
      <c r="E352" s="53">
        <f t="shared" si="174"/>
        <v>2140187.0447116783</v>
      </c>
      <c r="F352" s="53" t="str">
        <f t="shared" si="176"/>
        <v xml:space="preserve"> </v>
      </c>
      <c r="G352" s="53" t="str">
        <f t="shared" si="175"/>
        <v xml:space="preserve"> </v>
      </c>
      <c r="H352" s="54">
        <f t="shared" si="177"/>
        <v>0</v>
      </c>
      <c r="I352" s="55" t="str">
        <f t="shared" si="180"/>
        <v xml:space="preserve"> </v>
      </c>
    </row>
    <row r="353" spans="2:9" x14ac:dyDescent="0.25">
      <c r="B353" s="36" t="s">
        <v>48</v>
      </c>
      <c r="C353" s="52">
        <f t="shared" si="178"/>
        <v>55639</v>
      </c>
      <c r="D353" s="36">
        <f t="shared" si="179"/>
        <v>340</v>
      </c>
      <c r="E353" s="53">
        <f t="shared" si="174"/>
        <v>2140187.0447116783</v>
      </c>
      <c r="F353" s="53" t="str">
        <f t="shared" si="176"/>
        <v xml:space="preserve"> </v>
      </c>
      <c r="G353" s="53" t="str">
        <f t="shared" si="175"/>
        <v xml:space="preserve"> </v>
      </c>
      <c r="H353" s="54">
        <f t="shared" si="177"/>
        <v>0</v>
      </c>
      <c r="I353" s="55" t="str">
        <f t="shared" si="180"/>
        <v xml:space="preserve"> </v>
      </c>
    </row>
    <row r="354" spans="2:9" x14ac:dyDescent="0.25">
      <c r="B354" s="36" t="s">
        <v>48</v>
      </c>
      <c r="C354" s="52">
        <f t="shared" si="178"/>
        <v>55670</v>
      </c>
      <c r="D354" s="36">
        <f t="shared" si="179"/>
        <v>341</v>
      </c>
      <c r="E354" s="53">
        <f t="shared" si="174"/>
        <v>2140187.0447116783</v>
      </c>
      <c r="F354" s="53" t="str">
        <f t="shared" si="176"/>
        <v xml:space="preserve"> </v>
      </c>
      <c r="G354" s="53" t="str">
        <f t="shared" si="175"/>
        <v xml:space="preserve"> </v>
      </c>
      <c r="H354" s="54">
        <f t="shared" si="177"/>
        <v>0</v>
      </c>
      <c r="I354" s="55" t="str">
        <f t="shared" si="180"/>
        <v xml:space="preserve"> </v>
      </c>
    </row>
    <row r="355" spans="2:9" x14ac:dyDescent="0.25">
      <c r="B355" s="36" t="s">
        <v>48</v>
      </c>
      <c r="C355" s="52">
        <f t="shared" si="178"/>
        <v>55700</v>
      </c>
      <c r="D355" s="36">
        <f t="shared" si="179"/>
        <v>342</v>
      </c>
      <c r="E355" s="53">
        <f t="shared" si="174"/>
        <v>2140187.0447116783</v>
      </c>
      <c r="F355" s="53" t="str">
        <f t="shared" si="176"/>
        <v xml:space="preserve"> </v>
      </c>
      <c r="G355" s="53" t="str">
        <f t="shared" si="175"/>
        <v xml:space="preserve"> </v>
      </c>
      <c r="H355" s="54">
        <f t="shared" si="177"/>
        <v>0</v>
      </c>
      <c r="I355" s="55" t="str">
        <f t="shared" si="180"/>
        <v xml:space="preserve"> </v>
      </c>
    </row>
    <row r="356" spans="2:9" x14ac:dyDescent="0.25">
      <c r="B356" s="36" t="s">
        <v>48</v>
      </c>
      <c r="C356" s="52">
        <f t="shared" si="178"/>
        <v>55731</v>
      </c>
      <c r="D356" s="36">
        <f t="shared" si="179"/>
        <v>343</v>
      </c>
      <c r="E356" s="53">
        <f t="shared" si="174"/>
        <v>2140187.0447116783</v>
      </c>
      <c r="F356" s="53" t="str">
        <f t="shared" si="176"/>
        <v xml:space="preserve"> </v>
      </c>
      <c r="G356" s="53" t="str">
        <f t="shared" si="175"/>
        <v xml:space="preserve"> </v>
      </c>
      <c r="H356" s="54">
        <f t="shared" si="177"/>
        <v>0</v>
      </c>
      <c r="I356" s="55" t="str">
        <f t="shared" si="180"/>
        <v xml:space="preserve"> </v>
      </c>
    </row>
    <row r="357" spans="2:9" x14ac:dyDescent="0.25">
      <c r="B357" s="36" t="s">
        <v>48</v>
      </c>
      <c r="C357" s="52">
        <f t="shared" si="178"/>
        <v>55762</v>
      </c>
      <c r="D357" s="36">
        <f t="shared" si="179"/>
        <v>344</v>
      </c>
      <c r="E357" s="53">
        <f t="shared" si="174"/>
        <v>2140187.0447116783</v>
      </c>
      <c r="F357" s="53" t="str">
        <f t="shared" si="176"/>
        <v xml:space="preserve"> </v>
      </c>
      <c r="G357" s="53" t="str">
        <f t="shared" si="175"/>
        <v xml:space="preserve"> </v>
      </c>
      <c r="H357" s="54">
        <f t="shared" si="177"/>
        <v>0</v>
      </c>
      <c r="I357" s="55" t="str">
        <f t="shared" si="180"/>
        <v xml:space="preserve"> </v>
      </c>
    </row>
    <row r="358" spans="2:9" x14ac:dyDescent="0.25">
      <c r="B358" s="36" t="s">
        <v>48</v>
      </c>
      <c r="C358" s="52">
        <f t="shared" si="178"/>
        <v>55792</v>
      </c>
      <c r="D358" s="36">
        <f t="shared" si="179"/>
        <v>345</v>
      </c>
      <c r="E358" s="53">
        <f t="shared" si="174"/>
        <v>2140187.0447116783</v>
      </c>
      <c r="F358" s="53" t="str">
        <f t="shared" si="176"/>
        <v xml:space="preserve"> </v>
      </c>
      <c r="G358" s="53" t="str">
        <f t="shared" si="175"/>
        <v xml:space="preserve"> </v>
      </c>
      <c r="H358" s="54">
        <f t="shared" si="177"/>
        <v>0</v>
      </c>
      <c r="I358" s="55" t="str">
        <f t="shared" si="180"/>
        <v xml:space="preserve"> </v>
      </c>
    </row>
    <row r="359" spans="2:9" x14ac:dyDescent="0.25">
      <c r="B359" s="36" t="s">
        <v>48</v>
      </c>
      <c r="C359" s="52">
        <f t="shared" si="178"/>
        <v>55823</v>
      </c>
      <c r="D359" s="36">
        <f t="shared" si="179"/>
        <v>346</v>
      </c>
      <c r="E359" s="53">
        <f t="shared" si="174"/>
        <v>2140187.0447116783</v>
      </c>
      <c r="F359" s="53" t="str">
        <f t="shared" si="176"/>
        <v xml:space="preserve"> </v>
      </c>
      <c r="G359" s="53" t="str">
        <f t="shared" si="175"/>
        <v xml:space="preserve"> </v>
      </c>
      <c r="H359" s="54">
        <f t="shared" si="177"/>
        <v>0</v>
      </c>
      <c r="I359" s="55" t="str">
        <f t="shared" si="180"/>
        <v xml:space="preserve"> </v>
      </c>
    </row>
    <row r="360" spans="2:9" x14ac:dyDescent="0.25">
      <c r="B360" s="36" t="s">
        <v>48</v>
      </c>
      <c r="C360" s="52">
        <f t="shared" si="178"/>
        <v>55853</v>
      </c>
      <c r="D360" s="36">
        <f t="shared" si="179"/>
        <v>347</v>
      </c>
      <c r="E360" s="53">
        <f t="shared" si="174"/>
        <v>2140187.0447116783</v>
      </c>
      <c r="F360" s="53" t="str">
        <f t="shared" si="176"/>
        <v xml:space="preserve"> </v>
      </c>
      <c r="G360" s="53" t="str">
        <f t="shared" si="175"/>
        <v xml:space="preserve"> </v>
      </c>
      <c r="H360" s="54">
        <f t="shared" si="177"/>
        <v>0</v>
      </c>
      <c r="I360" s="55" t="str">
        <f t="shared" si="180"/>
        <v xml:space="preserve"> </v>
      </c>
    </row>
    <row r="361" spans="2:9" x14ac:dyDescent="0.25">
      <c r="B361" s="36" t="s">
        <v>48</v>
      </c>
      <c r="C361" s="52">
        <f t="shared" si="178"/>
        <v>55884</v>
      </c>
      <c r="D361" s="36">
        <f t="shared" si="179"/>
        <v>348</v>
      </c>
      <c r="E361" s="53">
        <f t="shared" si="174"/>
        <v>2140187.0447116783</v>
      </c>
      <c r="F361" s="53" t="str">
        <f t="shared" si="176"/>
        <v xml:space="preserve"> </v>
      </c>
      <c r="G361" s="53" t="str">
        <f t="shared" si="175"/>
        <v xml:space="preserve"> </v>
      </c>
      <c r="H361" s="54">
        <f t="shared" si="177"/>
        <v>0</v>
      </c>
      <c r="I361" s="55" t="str">
        <f t="shared" si="180"/>
        <v xml:space="preserve"> </v>
      </c>
    </row>
    <row r="362" spans="2:9" x14ac:dyDescent="0.25">
      <c r="B362" s="36" t="s">
        <v>49</v>
      </c>
      <c r="C362" s="52">
        <f t="shared" si="178"/>
        <v>55915</v>
      </c>
      <c r="D362" s="36">
        <f t="shared" si="179"/>
        <v>349</v>
      </c>
      <c r="E362" s="53">
        <f t="shared" si="174"/>
        <v>2140187.0447116783</v>
      </c>
      <c r="F362" s="53" t="str">
        <f t="shared" si="176"/>
        <v xml:space="preserve"> </v>
      </c>
      <c r="G362" s="53" t="str">
        <f t="shared" si="175"/>
        <v xml:space="preserve"> </v>
      </c>
      <c r="H362" s="54">
        <f t="shared" si="177"/>
        <v>0</v>
      </c>
      <c r="I362" s="55" t="str">
        <f t="shared" si="180"/>
        <v xml:space="preserve"> </v>
      </c>
    </row>
    <row r="363" spans="2:9" x14ac:dyDescent="0.25">
      <c r="B363" s="36" t="s">
        <v>49</v>
      </c>
      <c r="C363" s="52">
        <f t="shared" si="178"/>
        <v>55943</v>
      </c>
      <c r="D363" s="36">
        <f t="shared" si="179"/>
        <v>350</v>
      </c>
      <c r="E363" s="53">
        <f t="shared" si="174"/>
        <v>2140187.0447116783</v>
      </c>
      <c r="F363" s="53" t="str">
        <f t="shared" si="176"/>
        <v xml:space="preserve"> </v>
      </c>
      <c r="G363" s="53" t="str">
        <f t="shared" si="175"/>
        <v xml:space="preserve"> </v>
      </c>
      <c r="H363" s="54">
        <f t="shared" si="177"/>
        <v>0</v>
      </c>
      <c r="I363" s="55" t="str">
        <f t="shared" si="180"/>
        <v xml:space="preserve"> </v>
      </c>
    </row>
    <row r="364" spans="2:9" x14ac:dyDescent="0.25">
      <c r="B364" s="36" t="s">
        <v>49</v>
      </c>
      <c r="C364" s="52">
        <f t="shared" si="178"/>
        <v>55974</v>
      </c>
      <c r="D364" s="36">
        <f t="shared" si="179"/>
        <v>351</v>
      </c>
      <c r="E364" s="53">
        <f t="shared" si="174"/>
        <v>2140187.0447116783</v>
      </c>
      <c r="F364" s="53" t="str">
        <f t="shared" si="176"/>
        <v xml:space="preserve"> </v>
      </c>
      <c r="G364" s="53" t="str">
        <f t="shared" si="175"/>
        <v xml:space="preserve"> </v>
      </c>
      <c r="H364" s="54">
        <f t="shared" si="177"/>
        <v>0</v>
      </c>
      <c r="I364" s="55" t="str">
        <f t="shared" si="180"/>
        <v xml:space="preserve"> </v>
      </c>
    </row>
    <row r="365" spans="2:9" x14ac:dyDescent="0.25">
      <c r="B365" s="36" t="s">
        <v>49</v>
      </c>
      <c r="C365" s="52">
        <f t="shared" si="178"/>
        <v>56004</v>
      </c>
      <c r="D365" s="36">
        <f t="shared" si="179"/>
        <v>352</v>
      </c>
      <c r="E365" s="53">
        <f t="shared" si="174"/>
        <v>2140187.0447116783</v>
      </c>
      <c r="F365" s="53" t="str">
        <f t="shared" si="176"/>
        <v xml:space="preserve"> </v>
      </c>
      <c r="G365" s="53" t="str">
        <f t="shared" si="175"/>
        <v xml:space="preserve"> </v>
      </c>
      <c r="H365" s="54">
        <f t="shared" si="177"/>
        <v>0</v>
      </c>
      <c r="I365" s="55" t="str">
        <f t="shared" si="180"/>
        <v xml:space="preserve"> </v>
      </c>
    </row>
    <row r="366" spans="2:9" x14ac:dyDescent="0.25">
      <c r="B366" s="36" t="s">
        <v>49</v>
      </c>
      <c r="C366" s="52">
        <f t="shared" si="178"/>
        <v>56035</v>
      </c>
      <c r="D366" s="36">
        <f t="shared" si="179"/>
        <v>353</v>
      </c>
      <c r="E366" s="53">
        <f t="shared" si="174"/>
        <v>2140187.0447116783</v>
      </c>
      <c r="F366" s="53" t="str">
        <f t="shared" si="176"/>
        <v xml:space="preserve"> </v>
      </c>
      <c r="G366" s="53" t="str">
        <f t="shared" si="175"/>
        <v xml:space="preserve"> </v>
      </c>
      <c r="H366" s="54">
        <f t="shared" si="177"/>
        <v>0</v>
      </c>
      <c r="I366" s="55" t="str">
        <f t="shared" si="180"/>
        <v xml:space="preserve"> </v>
      </c>
    </row>
    <row r="367" spans="2:9" x14ac:dyDescent="0.25">
      <c r="B367" s="36" t="s">
        <v>49</v>
      </c>
      <c r="C367" s="52">
        <f t="shared" si="178"/>
        <v>56065</v>
      </c>
      <c r="D367" s="36">
        <f t="shared" si="179"/>
        <v>354</v>
      </c>
      <c r="E367" s="53">
        <f t="shared" si="174"/>
        <v>2140187.0447116783</v>
      </c>
      <c r="F367" s="53" t="str">
        <f t="shared" si="176"/>
        <v xml:space="preserve"> </v>
      </c>
      <c r="G367" s="53" t="str">
        <f t="shared" si="175"/>
        <v xml:space="preserve"> </v>
      </c>
      <c r="H367" s="54">
        <f t="shared" si="177"/>
        <v>0</v>
      </c>
      <c r="I367" s="55" t="str">
        <f t="shared" si="180"/>
        <v xml:space="preserve"> </v>
      </c>
    </row>
    <row r="368" spans="2:9" x14ac:dyDescent="0.25">
      <c r="B368" s="36" t="s">
        <v>49</v>
      </c>
      <c r="C368" s="52">
        <f t="shared" si="178"/>
        <v>56096</v>
      </c>
      <c r="D368" s="36">
        <f t="shared" si="179"/>
        <v>355</v>
      </c>
      <c r="E368" s="53">
        <f t="shared" si="174"/>
        <v>2140187.0447116783</v>
      </c>
      <c r="F368" s="53" t="str">
        <f t="shared" si="176"/>
        <v xml:space="preserve"> </v>
      </c>
      <c r="G368" s="53" t="str">
        <f t="shared" si="175"/>
        <v xml:space="preserve"> </v>
      </c>
      <c r="H368" s="54">
        <f t="shared" si="177"/>
        <v>0</v>
      </c>
      <c r="I368" s="55" t="str">
        <f t="shared" si="180"/>
        <v xml:space="preserve"> </v>
      </c>
    </row>
    <row r="369" spans="2:9" x14ac:dyDescent="0.25">
      <c r="B369" s="36" t="s">
        <v>49</v>
      </c>
      <c r="C369" s="52">
        <f t="shared" si="178"/>
        <v>56127</v>
      </c>
      <c r="D369" s="36">
        <f t="shared" si="179"/>
        <v>356</v>
      </c>
      <c r="E369" s="53">
        <f t="shared" si="174"/>
        <v>2140187.0447116783</v>
      </c>
      <c r="F369" s="53" t="str">
        <f t="shared" si="176"/>
        <v xml:space="preserve"> </v>
      </c>
      <c r="G369" s="53" t="str">
        <f t="shared" si="175"/>
        <v xml:space="preserve"> </v>
      </c>
      <c r="H369" s="54">
        <f t="shared" si="177"/>
        <v>0</v>
      </c>
      <c r="I369" s="55" t="str">
        <f t="shared" si="180"/>
        <v xml:space="preserve"> </v>
      </c>
    </row>
    <row r="370" spans="2:9" x14ac:dyDescent="0.25">
      <c r="B370" s="36" t="s">
        <v>49</v>
      </c>
      <c r="C370" s="52">
        <f t="shared" si="178"/>
        <v>56157</v>
      </c>
      <c r="D370" s="36">
        <f t="shared" si="179"/>
        <v>357</v>
      </c>
      <c r="E370" s="53">
        <f t="shared" si="174"/>
        <v>2140187.0447116783</v>
      </c>
      <c r="F370" s="53" t="str">
        <f t="shared" si="176"/>
        <v xml:space="preserve"> </v>
      </c>
      <c r="G370" s="53" t="str">
        <f t="shared" si="175"/>
        <v xml:space="preserve"> </v>
      </c>
      <c r="H370" s="54">
        <f t="shared" si="177"/>
        <v>0</v>
      </c>
      <c r="I370" s="55" t="str">
        <f t="shared" si="180"/>
        <v xml:space="preserve"> </v>
      </c>
    </row>
    <row r="371" spans="2:9" x14ac:dyDescent="0.25">
      <c r="B371" s="36" t="s">
        <v>49</v>
      </c>
      <c r="C371" s="52">
        <f t="shared" si="178"/>
        <v>56188</v>
      </c>
      <c r="D371" s="36">
        <f t="shared" si="179"/>
        <v>358</v>
      </c>
      <c r="E371" s="53">
        <f t="shared" si="174"/>
        <v>2140187.0447116783</v>
      </c>
      <c r="F371" s="53" t="str">
        <f t="shared" si="176"/>
        <v xml:space="preserve"> </v>
      </c>
      <c r="G371" s="53" t="str">
        <f t="shared" si="175"/>
        <v xml:space="preserve"> </v>
      </c>
      <c r="H371" s="54">
        <f t="shared" si="177"/>
        <v>0</v>
      </c>
      <c r="I371" s="55" t="str">
        <f t="shared" si="180"/>
        <v xml:space="preserve"> </v>
      </c>
    </row>
    <row r="372" spans="2:9" x14ac:dyDescent="0.25">
      <c r="B372" s="36" t="s">
        <v>49</v>
      </c>
      <c r="C372" s="52">
        <f t="shared" si="178"/>
        <v>56218</v>
      </c>
      <c r="D372" s="36">
        <f t="shared" si="179"/>
        <v>359</v>
      </c>
      <c r="E372" s="53">
        <f t="shared" si="174"/>
        <v>2140187.0447116783</v>
      </c>
      <c r="F372" s="53" t="str">
        <f t="shared" si="176"/>
        <v xml:space="preserve"> </v>
      </c>
      <c r="G372" s="53" t="str">
        <f t="shared" si="175"/>
        <v xml:space="preserve"> </v>
      </c>
      <c r="H372" s="54">
        <f t="shared" si="177"/>
        <v>0</v>
      </c>
      <c r="I372" s="55" t="str">
        <f t="shared" si="180"/>
        <v xml:space="preserve"> </v>
      </c>
    </row>
    <row r="373" spans="2:9" x14ac:dyDescent="0.25">
      <c r="B373" s="36" t="s">
        <v>49</v>
      </c>
      <c r="C373" s="52">
        <f t="shared" si="178"/>
        <v>56249</v>
      </c>
      <c r="D373" s="36">
        <f t="shared" si="179"/>
        <v>360</v>
      </c>
      <c r="E373" s="53">
        <f t="shared" si="174"/>
        <v>2140187.0447116783</v>
      </c>
      <c r="F373" s="53" t="str">
        <f t="shared" si="176"/>
        <v xml:space="preserve"> </v>
      </c>
      <c r="G373" s="53" t="str">
        <f t="shared" si="175"/>
        <v xml:space="preserve"> </v>
      </c>
      <c r="H373" s="54">
        <f t="shared" si="177"/>
        <v>0</v>
      </c>
      <c r="I373" s="55" t="str">
        <f t="shared" si="180"/>
        <v xml:space="preserve"> </v>
      </c>
    </row>
    <row r="374" spans="2:9" x14ac:dyDescent="0.25">
      <c r="B374" s="36"/>
      <c r="C374" s="52"/>
      <c r="D374" s="36"/>
      <c r="E374" s="53"/>
      <c r="F374" s="53"/>
      <c r="G374" s="53" t="str">
        <f t="shared" si="175"/>
        <v xml:space="preserve"> </v>
      </c>
      <c r="H374" s="53"/>
      <c r="I374" s="55" t="str">
        <f t="shared" si="180"/>
        <v xml:space="preserve"> </v>
      </c>
    </row>
    <row r="375" spans="2:9" x14ac:dyDescent="0.25">
      <c r="B375" s="36"/>
      <c r="C375" s="52"/>
      <c r="D375" s="36"/>
      <c r="E375" s="53"/>
      <c r="F375" s="53"/>
      <c r="G375" s="53" t="str">
        <f t="shared" si="175"/>
        <v xml:space="preserve"> </v>
      </c>
      <c r="H375" s="53"/>
      <c r="I375" s="55" t="str">
        <f t="shared" si="180"/>
        <v xml:space="preserve"> </v>
      </c>
    </row>
    <row r="376" spans="2:9" x14ac:dyDescent="0.25">
      <c r="B376" s="36"/>
      <c r="C376" s="52"/>
      <c r="D376" s="36"/>
      <c r="E376" s="53"/>
      <c r="F376" s="53"/>
      <c r="G376" s="53" t="str">
        <f t="shared" si="175"/>
        <v xml:space="preserve"> </v>
      </c>
      <c r="H376" s="53"/>
      <c r="I376" s="55" t="str">
        <f t="shared" si="180"/>
        <v xml:space="preserve"> </v>
      </c>
    </row>
    <row r="377" spans="2:9" x14ac:dyDescent="0.25">
      <c r="B377" s="36"/>
      <c r="C377" s="52"/>
      <c r="D377" s="36"/>
      <c r="E377" s="53"/>
      <c r="F377" s="53"/>
      <c r="G377" s="53" t="str">
        <f t="shared" si="175"/>
        <v xml:space="preserve"> </v>
      </c>
      <c r="H377" s="53"/>
      <c r="I377" s="55" t="str">
        <f t="shared" si="180"/>
        <v xml:space="preserve"> </v>
      </c>
    </row>
  </sheetData>
  <mergeCells count="1">
    <mergeCell ref="C11:I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Dioris Aguilar</dc:creator>
  <cp:lastModifiedBy>Dioris Aguilar</cp:lastModifiedBy>
  <dcterms:created xsi:type="dcterms:W3CDTF">2025-07-03T18:37:04Z</dcterms:created>
  <dcterms:modified xsi:type="dcterms:W3CDTF">2025-07-05T00:10:06Z</dcterms:modified>
</cp:coreProperties>
</file>